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8220" activeTab="1"/>
  </bookViews>
  <sheets>
    <sheet name="Zał. Nr 1" sheetId="5" r:id="rId1"/>
    <sheet name="Zał. Nr 2" sheetId="6" r:id="rId2"/>
    <sheet name="Zał. nr 3" sheetId="1" r:id="rId3"/>
    <sheet name="Zał. Nr 4." sheetId="3" r:id="rId4"/>
    <sheet name="Zał. Nr 5" sheetId="2" r:id="rId5"/>
    <sheet name="zał nr 6" sheetId="4" r:id="rId6"/>
  </sheets>
  <definedNames>
    <definedName name="Excel_BuiltIn_Print_Titles_2" localSheetId="5">#REF!</definedName>
    <definedName name="Excel_BuiltIn_Print_Titles_2" localSheetId="2">#REF!</definedName>
    <definedName name="Excel_BuiltIn_Print_Titles_2" localSheetId="3">#REF!</definedName>
    <definedName name="Excel_BuiltIn_Print_Titles_2" localSheetId="4">#REF!</definedName>
    <definedName name="Excel_BuiltIn_Print_Titles_2">#REF!</definedName>
    <definedName name="Excel_BuiltIn_Print_Titles_2_1" localSheetId="5">#REF!</definedName>
    <definedName name="Excel_BuiltIn_Print_Titles_2_1" localSheetId="2">#REF!</definedName>
    <definedName name="Excel_BuiltIn_Print_Titles_2_1" localSheetId="3">#REF!</definedName>
    <definedName name="Excel_BuiltIn_Print_Titles_2_1" localSheetId="4">#REF!</definedName>
    <definedName name="Excel_BuiltIn_Print_Titles_2_1">#REF!</definedName>
    <definedName name="Excel_BuiltIn_Print_Titles_2_1_1" localSheetId="5">#REF!</definedName>
    <definedName name="Excel_BuiltIn_Print_Titles_2_1_1" localSheetId="2">#REF!</definedName>
    <definedName name="Excel_BuiltIn_Print_Titles_2_1_1" localSheetId="3">#REF!</definedName>
    <definedName name="Excel_BuiltIn_Print_Titles_2_1_1" localSheetId="4">#REF!</definedName>
    <definedName name="Excel_BuiltIn_Print_Titles_2_1_1">#REF!</definedName>
    <definedName name="Excel_BuiltIn_Print_Titles_3_1" localSheetId="5">#REF!</definedName>
    <definedName name="Excel_BuiltIn_Print_Titles_3_1" localSheetId="2">#REF!</definedName>
    <definedName name="Excel_BuiltIn_Print_Titles_3_1" localSheetId="3">#REF!</definedName>
    <definedName name="Excel_BuiltIn_Print_Titles_3_1" localSheetId="4">#REF!</definedName>
    <definedName name="Excel_BuiltIn_Print_Titles_3_1">#REF!</definedName>
    <definedName name="Excel_BuiltIn_Print_Titles_3_1_1" localSheetId="5">#REF!</definedName>
    <definedName name="Excel_BuiltIn_Print_Titles_3_1_1" localSheetId="2">#REF!</definedName>
    <definedName name="Excel_BuiltIn_Print_Titles_3_1_1" localSheetId="3">#REF!</definedName>
    <definedName name="Excel_BuiltIn_Print_Titles_3_1_1" localSheetId="4">#REF!</definedName>
    <definedName name="Excel_BuiltIn_Print_Titles_3_1_1">#REF!</definedName>
    <definedName name="Excel_BuiltIn_Print_Titles_5" localSheetId="5">#REF!</definedName>
    <definedName name="Excel_BuiltIn_Print_Titles_5" localSheetId="2">#REF!</definedName>
    <definedName name="Excel_BuiltIn_Print_Titles_5" localSheetId="3">#REF!</definedName>
    <definedName name="Excel_BuiltIn_Print_Titles_5" localSheetId="4">#REF!</definedName>
    <definedName name="Excel_BuiltIn_Print_Titles_5">#REF!</definedName>
    <definedName name="Excel_BuiltIn_Print_Titles_5_1" localSheetId="5">#REF!</definedName>
    <definedName name="Excel_BuiltIn_Print_Titles_5_1" localSheetId="2">#REF!</definedName>
    <definedName name="Excel_BuiltIn_Print_Titles_5_1" localSheetId="3">#REF!</definedName>
    <definedName name="Excel_BuiltIn_Print_Titles_5_1" localSheetId="4">#REF!</definedName>
    <definedName name="Excel_BuiltIn_Print_Titles_5_1">#REF!</definedName>
    <definedName name="Excel_BuiltIn_Print_Titles_6" localSheetId="5">#REF!</definedName>
    <definedName name="Excel_BuiltIn_Print_Titles_6" localSheetId="2">#REF!</definedName>
    <definedName name="Excel_BuiltIn_Print_Titles_6" localSheetId="3">#REF!</definedName>
    <definedName name="Excel_BuiltIn_Print_Titles_6" localSheetId="4">#REF!</definedName>
    <definedName name="Excel_BuiltIn_Print_Titles_6">#REF!</definedName>
    <definedName name="Excel_BuiltIn_Print_Titles_6_1" localSheetId="5">#REF!</definedName>
    <definedName name="Excel_BuiltIn_Print_Titles_6_1" localSheetId="2">#REF!</definedName>
    <definedName name="Excel_BuiltIn_Print_Titles_6_1" localSheetId="3">#REF!</definedName>
    <definedName name="Excel_BuiltIn_Print_Titles_6_1" localSheetId="4">#REF!</definedName>
    <definedName name="Excel_BuiltIn_Print_Titles_6_1">#REF!</definedName>
    <definedName name="Excel_BuiltIn_Print_Titles_8" localSheetId="5">#REF!</definedName>
    <definedName name="Excel_BuiltIn_Print_Titles_8" localSheetId="2">#REF!</definedName>
    <definedName name="Excel_BuiltIn_Print_Titles_8" localSheetId="3">#REF!</definedName>
    <definedName name="Excel_BuiltIn_Print_Titles_8" localSheetId="4">#REF!</definedName>
    <definedName name="Excel_BuiltIn_Print_Titles_8">#REF!</definedName>
    <definedName name="Excel_BuiltIn_Print_Titles_8_1" localSheetId="5">#REF!</definedName>
    <definedName name="Excel_BuiltIn_Print_Titles_8_1" localSheetId="2">#REF!</definedName>
    <definedName name="Excel_BuiltIn_Print_Titles_8_1" localSheetId="3">#REF!</definedName>
    <definedName name="Excel_BuiltIn_Print_Titles_8_1" localSheetId="4">#REF!</definedName>
    <definedName name="Excel_BuiltIn_Print_Titles_8_1">#REF!</definedName>
    <definedName name="_xlnm.Print_Titles" localSheetId="5">'zał nr 6'!$7:$7</definedName>
    <definedName name="_xlnm.Print_Titles" localSheetId="0">'Zał. Nr 1'!$3:$3</definedName>
    <definedName name="_xlnm.Print_Titles" localSheetId="1">'Zał. Nr 2'!$3:$3</definedName>
    <definedName name="_xlnm.Print_Titles" localSheetId="2">'Zał. nr 3'!$6:$6</definedName>
    <definedName name="_xlnm.Print_Titles" localSheetId="3">'Zał. Nr 4.'!$6:$7</definedName>
    <definedName name="_xlnm.Print_Titles" localSheetId="4">'Zał. Nr 5'!$6:$7</definedName>
  </definedNames>
  <calcPr calcId="145621"/>
</workbook>
</file>

<file path=xl/calcChain.xml><?xml version="1.0" encoding="utf-8"?>
<calcChain xmlns="http://schemas.openxmlformats.org/spreadsheetml/2006/main">
  <c r="K28" i="1" l="1"/>
  <c r="I28" i="1"/>
  <c r="G117" i="4"/>
  <c r="G116" i="4" s="1"/>
  <c r="G115" i="4" s="1"/>
  <c r="G114" i="4" s="1"/>
  <c r="G113" i="4" s="1"/>
  <c r="F116" i="4"/>
  <c r="F115" i="4" s="1"/>
  <c r="F114" i="4" s="1"/>
  <c r="F113" i="4" s="1"/>
  <c r="E116" i="4"/>
  <c r="E115" i="4"/>
  <c r="E114" i="4" s="1"/>
  <c r="E113" i="4" s="1"/>
  <c r="G112" i="4"/>
  <c r="G111" i="4" s="1"/>
  <c r="G110" i="4" s="1"/>
  <c r="F111" i="4"/>
  <c r="E111" i="4"/>
  <c r="E110" i="4" s="1"/>
  <c r="F110" i="4"/>
  <c r="G109" i="4"/>
  <c r="G108" i="4" s="1"/>
  <c r="G107" i="4" s="1"/>
  <c r="F108" i="4"/>
  <c r="F107" i="4" s="1"/>
  <c r="E108" i="4"/>
  <c r="E107" i="4" s="1"/>
  <c r="G106" i="4"/>
  <c r="G105" i="4"/>
  <c r="G104" i="4" s="1"/>
  <c r="F105" i="4"/>
  <c r="E105" i="4"/>
  <c r="E104" i="4" s="1"/>
  <c r="F104" i="4"/>
  <c r="G102" i="4"/>
  <c r="G101" i="4" s="1"/>
  <c r="G100" i="4" s="1"/>
  <c r="F101" i="4"/>
  <c r="F100" i="4" s="1"/>
  <c r="E101" i="4"/>
  <c r="E100" i="4"/>
  <c r="G93" i="4"/>
  <c r="G92" i="4" s="1"/>
  <c r="G91" i="4" s="1"/>
  <c r="F92" i="4"/>
  <c r="F91" i="4" s="1"/>
  <c r="E92" i="4"/>
  <c r="E91" i="4" s="1"/>
  <c r="G90" i="4"/>
  <c r="G89" i="4"/>
  <c r="G86" i="4" s="1"/>
  <c r="F89" i="4"/>
  <c r="E89" i="4"/>
  <c r="E86" i="4" s="1"/>
  <c r="G88" i="4"/>
  <c r="G87" i="4"/>
  <c r="F87" i="4"/>
  <c r="E87" i="4"/>
  <c r="F86" i="4"/>
  <c r="G85" i="4"/>
  <c r="G84" i="4" s="1"/>
  <c r="G83" i="4" s="1"/>
  <c r="F84" i="4"/>
  <c r="F83" i="4" s="1"/>
  <c r="E84" i="4"/>
  <c r="E83" i="4"/>
  <c r="G82" i="4"/>
  <c r="G81" i="4"/>
  <c r="F81" i="4"/>
  <c r="E81" i="4"/>
  <c r="G80" i="4"/>
  <c r="G79" i="4"/>
  <c r="G78" i="4" s="1"/>
  <c r="F79" i="4"/>
  <c r="E79" i="4"/>
  <c r="E78" i="4" s="1"/>
  <c r="F78" i="4"/>
  <c r="G77" i="4"/>
  <c r="G76" i="4" s="1"/>
  <c r="G75" i="4" s="1"/>
  <c r="F76" i="4"/>
  <c r="F75" i="4" s="1"/>
  <c r="E76" i="4"/>
  <c r="E75" i="4"/>
  <c r="G74" i="4"/>
  <c r="G73" i="4"/>
  <c r="F73" i="4"/>
  <c r="E73" i="4"/>
  <c r="G72" i="4"/>
  <c r="G71" i="4"/>
  <c r="G70" i="4" s="1"/>
  <c r="F71" i="4"/>
  <c r="E71" i="4"/>
  <c r="E70" i="4" s="1"/>
  <c r="F70" i="4"/>
  <c r="G69" i="4"/>
  <c r="G68" i="4" s="1"/>
  <c r="G67" i="4" s="1"/>
  <c r="F68" i="4"/>
  <c r="F67" i="4" s="1"/>
  <c r="E68" i="4"/>
  <c r="E67" i="4"/>
  <c r="G66" i="4"/>
  <c r="G65" i="4"/>
  <c r="F65" i="4"/>
  <c r="E65" i="4"/>
  <c r="E64" i="4" s="1"/>
  <c r="G64" i="4"/>
  <c r="F64" i="4"/>
  <c r="G63" i="4"/>
  <c r="G62" i="4"/>
  <c r="G61" i="4" s="1"/>
  <c r="G60" i="4" s="1"/>
  <c r="F61" i="4"/>
  <c r="E61" i="4"/>
  <c r="E60" i="4" s="1"/>
  <c r="F60" i="4"/>
  <c r="G58" i="4"/>
  <c r="G57" i="4"/>
  <c r="F57" i="4"/>
  <c r="E57" i="4"/>
  <c r="G56" i="4"/>
  <c r="G55" i="4" s="1"/>
  <c r="F55" i="4"/>
  <c r="E55" i="4"/>
  <c r="G54" i="4"/>
  <c r="G53" i="4" s="1"/>
  <c r="F53" i="4"/>
  <c r="F50" i="4" s="1"/>
  <c r="F49" i="4" s="1"/>
  <c r="E53" i="4"/>
  <c r="G52" i="4"/>
  <c r="G51" i="4" s="1"/>
  <c r="F51" i="4"/>
  <c r="E51" i="4"/>
  <c r="E50" i="4"/>
  <c r="E49" i="4" s="1"/>
  <c r="G47" i="4"/>
  <c r="G46" i="4" s="1"/>
  <c r="G45" i="4" s="1"/>
  <c r="F46" i="4"/>
  <c r="F45" i="4" s="1"/>
  <c r="E46" i="4"/>
  <c r="E45" i="4"/>
  <c r="E41" i="4" s="1"/>
  <c r="G44" i="4"/>
  <c r="G43" i="4"/>
  <c r="G42" i="4" s="1"/>
  <c r="F43" i="4"/>
  <c r="E43" i="4"/>
  <c r="F42" i="4"/>
  <c r="E42" i="4"/>
  <c r="G40" i="4"/>
  <c r="G39" i="4" s="1"/>
  <c r="F39" i="4"/>
  <c r="E39" i="4"/>
  <c r="G38" i="4"/>
  <c r="G37" i="4" s="1"/>
  <c r="F37" i="4"/>
  <c r="E37" i="4"/>
  <c r="E36" i="4" s="1"/>
  <c r="F36" i="4"/>
  <c r="G35" i="4"/>
  <c r="G34" i="4" s="1"/>
  <c r="G33" i="4" s="1"/>
  <c r="F34" i="4"/>
  <c r="E34" i="4"/>
  <c r="E33" i="4" s="1"/>
  <c r="F33" i="4"/>
  <c r="G32" i="4"/>
  <c r="G31" i="4"/>
  <c r="F31" i="4"/>
  <c r="E31" i="4"/>
  <c r="G30" i="4"/>
  <c r="G29" i="4" s="1"/>
  <c r="F29" i="4"/>
  <c r="E29" i="4"/>
  <c r="G28" i="4"/>
  <c r="G27" i="4" s="1"/>
  <c r="F27" i="4"/>
  <c r="E27" i="4"/>
  <c r="E24" i="4" s="1"/>
  <c r="G26" i="4"/>
  <c r="G25" i="4" s="1"/>
  <c r="F25" i="4"/>
  <c r="E25" i="4"/>
  <c r="G23" i="4"/>
  <c r="G22" i="4" s="1"/>
  <c r="G21" i="4" s="1"/>
  <c r="F22" i="4"/>
  <c r="F21" i="4" s="1"/>
  <c r="E22" i="4"/>
  <c r="E21" i="4"/>
  <c r="G19" i="4"/>
  <c r="G18" i="4" s="1"/>
  <c r="F18" i="4"/>
  <c r="E18" i="4"/>
  <c r="G17" i="4"/>
  <c r="G16" i="4" s="1"/>
  <c r="F16" i="4"/>
  <c r="E16" i="4"/>
  <c r="G15" i="4"/>
  <c r="G14" i="4" s="1"/>
  <c r="G13" i="4" s="1"/>
  <c r="F14" i="4"/>
  <c r="E14" i="4"/>
  <c r="E13" i="4" s="1"/>
  <c r="F13" i="4"/>
  <c r="G12" i="4"/>
  <c r="G11" i="4" s="1"/>
  <c r="G10" i="4" s="1"/>
  <c r="F11" i="4"/>
  <c r="F10" i="4" s="1"/>
  <c r="F9" i="4" s="1"/>
  <c r="E11" i="4"/>
  <c r="E10" i="4" s="1"/>
  <c r="E107" i="3"/>
  <c r="E105" i="3"/>
  <c r="E104" i="3" s="1"/>
  <c r="E109" i="3" s="1"/>
  <c r="J98" i="3"/>
  <c r="J97" i="3"/>
  <c r="J96" i="3"/>
  <c r="J95" i="3"/>
  <c r="J94" i="3"/>
  <c r="J93" i="3"/>
  <c r="J92" i="3"/>
  <c r="J91" i="3"/>
  <c r="J89" i="3" s="1"/>
  <c r="G90" i="3"/>
  <c r="I89" i="3"/>
  <c r="H89" i="3"/>
  <c r="G89" i="3"/>
  <c r="F89" i="3"/>
  <c r="E89" i="3"/>
  <c r="J88" i="3"/>
  <c r="J86" i="3" s="1"/>
  <c r="G87" i="3"/>
  <c r="I86" i="3"/>
  <c r="H86" i="3"/>
  <c r="G86" i="3"/>
  <c r="F86" i="3"/>
  <c r="E86" i="3"/>
  <c r="J85" i="3"/>
  <c r="J84" i="3"/>
  <c r="G83" i="3"/>
  <c r="I82" i="3"/>
  <c r="H82" i="3"/>
  <c r="F82" i="3"/>
  <c r="E82" i="3"/>
  <c r="G82" i="3" s="1"/>
  <c r="J79" i="3"/>
  <c r="H79" i="3"/>
  <c r="E79" i="3"/>
  <c r="J78" i="3"/>
  <c r="J76" i="3" s="1"/>
  <c r="G77" i="3"/>
  <c r="I76" i="3"/>
  <c r="H76" i="3"/>
  <c r="F76" i="3"/>
  <c r="G76" i="3" s="1"/>
  <c r="E76" i="3"/>
  <c r="J75" i="3"/>
  <c r="J74" i="3"/>
  <c r="J73" i="3"/>
  <c r="J72" i="3"/>
  <c r="J71" i="3"/>
  <c r="J70" i="3"/>
  <c r="J69" i="3"/>
  <c r="J68" i="3"/>
  <c r="J67" i="3"/>
  <c r="J66" i="3"/>
  <c r="J65" i="3"/>
  <c r="J64" i="3"/>
  <c r="J63" i="3"/>
  <c r="J62" i="3"/>
  <c r="G61" i="3"/>
  <c r="I60" i="3"/>
  <c r="H60" i="3"/>
  <c r="F60" i="3"/>
  <c r="E60" i="3"/>
  <c r="G60" i="3" s="1"/>
  <c r="J59" i="3"/>
  <c r="J58" i="3"/>
  <c r="J57" i="3"/>
  <c r="J56" i="3"/>
  <c r="J55" i="3"/>
  <c r="J54" i="3"/>
  <c r="J53" i="3"/>
  <c r="J52" i="3"/>
  <c r="J50" i="3" s="1"/>
  <c r="G51" i="3"/>
  <c r="I50" i="3"/>
  <c r="H50" i="3"/>
  <c r="G50" i="3"/>
  <c r="F50" i="3"/>
  <c r="E50" i="3"/>
  <c r="J48" i="3"/>
  <c r="J47" i="3"/>
  <c r="J45" i="3" s="1"/>
  <c r="G46" i="3"/>
  <c r="G45" i="3" s="1"/>
  <c r="I45" i="3"/>
  <c r="H45" i="3"/>
  <c r="F45" i="3"/>
  <c r="E45" i="3"/>
  <c r="J44" i="3"/>
  <c r="J43" i="3"/>
  <c r="J40" i="3" s="1"/>
  <c r="J42" i="3"/>
  <c r="G41" i="3"/>
  <c r="I40" i="3"/>
  <c r="I35" i="3" s="1"/>
  <c r="H40" i="3"/>
  <c r="G40" i="3"/>
  <c r="F40" i="3"/>
  <c r="E40" i="3"/>
  <c r="E35" i="3" s="1"/>
  <c r="J39" i="3"/>
  <c r="J38" i="3"/>
  <c r="G37" i="3"/>
  <c r="J36" i="3"/>
  <c r="I36" i="3"/>
  <c r="H36" i="3"/>
  <c r="G36" i="3"/>
  <c r="G35" i="3" s="1"/>
  <c r="F36" i="3"/>
  <c r="F35" i="3" s="1"/>
  <c r="E36" i="3"/>
  <c r="H35" i="3"/>
  <c r="J34" i="3"/>
  <c r="J33" i="3"/>
  <c r="J32" i="3"/>
  <c r="J31" i="3"/>
  <c r="J29" i="3" s="1"/>
  <c r="J28" i="3" s="1"/>
  <c r="G30" i="3"/>
  <c r="I29" i="3"/>
  <c r="H29" i="3"/>
  <c r="H28" i="3" s="1"/>
  <c r="G29" i="3"/>
  <c r="G28" i="3" s="1"/>
  <c r="F29" i="3"/>
  <c r="E29" i="3"/>
  <c r="I28" i="3"/>
  <c r="F28" i="3"/>
  <c r="E28" i="3"/>
  <c r="J27" i="3"/>
  <c r="J26" i="3"/>
  <c r="J25" i="3"/>
  <c r="J24" i="3"/>
  <c r="J23" i="3"/>
  <c r="J22" i="3"/>
  <c r="J21" i="3"/>
  <c r="J20" i="3"/>
  <c r="G19" i="3"/>
  <c r="G18" i="3" s="1"/>
  <c r="G17" i="3" s="1"/>
  <c r="I18" i="3"/>
  <c r="I17" i="3" s="1"/>
  <c r="H18" i="3"/>
  <c r="H17" i="3" s="1"/>
  <c r="F18" i="3"/>
  <c r="E18" i="3"/>
  <c r="E17" i="3" s="1"/>
  <c r="F17" i="3"/>
  <c r="J16" i="3"/>
  <c r="J15" i="3"/>
  <c r="J14" i="3"/>
  <c r="J13" i="3"/>
  <c r="J12" i="3"/>
  <c r="J11" i="3"/>
  <c r="G10" i="3"/>
  <c r="G9" i="3" s="1"/>
  <c r="G8" i="3" s="1"/>
  <c r="I9" i="3"/>
  <c r="I8" i="3" s="1"/>
  <c r="H9" i="3"/>
  <c r="H8" i="3" s="1"/>
  <c r="F9" i="3"/>
  <c r="F8" i="3" s="1"/>
  <c r="E9" i="3"/>
  <c r="E8" i="3" s="1"/>
  <c r="J57" i="2"/>
  <c r="J55" i="2" s="1"/>
  <c r="J54" i="2" s="1"/>
  <c r="G56" i="2"/>
  <c r="I55" i="2"/>
  <c r="H55" i="2"/>
  <c r="G55" i="2"/>
  <c r="G54" i="2" s="1"/>
  <c r="F55" i="2"/>
  <c r="F54" i="2" s="1"/>
  <c r="E55" i="2"/>
  <c r="I54" i="2"/>
  <c r="H54" i="2"/>
  <c r="E54" i="2"/>
  <c r="J53" i="2"/>
  <c r="J51" i="2" s="1"/>
  <c r="G52" i="2"/>
  <c r="I51" i="2"/>
  <c r="H51" i="2"/>
  <c r="G51" i="2"/>
  <c r="F51" i="2"/>
  <c r="E51" i="2"/>
  <c r="J50" i="2"/>
  <c r="J49" i="2"/>
  <c r="J48" i="2"/>
  <c r="J47" i="2"/>
  <c r="J46" i="2"/>
  <c r="J45" i="2"/>
  <c r="J44" i="2"/>
  <c r="J43" i="2"/>
  <c r="J42" i="2"/>
  <c r="J41" i="2"/>
  <c r="J40" i="2"/>
  <c r="G39" i="2"/>
  <c r="G38" i="2" s="1"/>
  <c r="I38" i="2"/>
  <c r="H38" i="2"/>
  <c r="F38" i="2"/>
  <c r="E38" i="2"/>
  <c r="J37" i="2"/>
  <c r="J35" i="2" s="1"/>
  <c r="G36" i="2"/>
  <c r="I35" i="2"/>
  <c r="H35" i="2"/>
  <c r="G35" i="2"/>
  <c r="F35" i="2"/>
  <c r="E35" i="2"/>
  <c r="J34" i="2"/>
  <c r="J32" i="2" s="1"/>
  <c r="G33" i="2"/>
  <c r="I32" i="2"/>
  <c r="H32" i="2"/>
  <c r="G32" i="2"/>
  <c r="F32" i="2"/>
  <c r="E32" i="2"/>
  <c r="J31" i="2"/>
  <c r="J29" i="2" s="1"/>
  <c r="G30" i="2"/>
  <c r="I29" i="2"/>
  <c r="H29" i="2"/>
  <c r="G29" i="2"/>
  <c r="F29" i="2"/>
  <c r="E29" i="2"/>
  <c r="J28" i="2"/>
  <c r="G27" i="2"/>
  <c r="J26" i="2"/>
  <c r="I26" i="2"/>
  <c r="H26" i="2"/>
  <c r="G26" i="2"/>
  <c r="F26" i="2"/>
  <c r="E26" i="2"/>
  <c r="J24" i="2"/>
  <c r="J22" i="2" s="1"/>
  <c r="G23" i="2"/>
  <c r="I22" i="2"/>
  <c r="H22" i="2"/>
  <c r="G22" i="2"/>
  <c r="F22" i="2"/>
  <c r="E22" i="2"/>
  <c r="J21" i="2"/>
  <c r="J20" i="2"/>
  <c r="J18" i="2" s="1"/>
  <c r="J17" i="2" s="1"/>
  <c r="G19" i="2"/>
  <c r="I18" i="2"/>
  <c r="I17" i="2" s="1"/>
  <c r="H18" i="2"/>
  <c r="H17" i="2" s="1"/>
  <c r="G18" i="2"/>
  <c r="F18" i="2"/>
  <c r="E18" i="2"/>
  <c r="E17" i="2" s="1"/>
  <c r="G17" i="2"/>
  <c r="F17" i="2"/>
  <c r="J16" i="2"/>
  <c r="J15" i="2"/>
  <c r="G14" i="2"/>
  <c r="G13" i="2" s="1"/>
  <c r="G12" i="2" s="1"/>
  <c r="I13" i="2"/>
  <c r="I12" i="2" s="1"/>
  <c r="H13" i="2"/>
  <c r="H12" i="2" s="1"/>
  <c r="F13" i="2"/>
  <c r="E13" i="2"/>
  <c r="E12" i="2" s="1"/>
  <c r="F12" i="2"/>
  <c r="G11" i="2"/>
  <c r="G10" i="2"/>
  <c r="G9" i="2"/>
  <c r="G8" i="2" s="1"/>
  <c r="F9" i="2"/>
  <c r="F8" i="2" s="1"/>
  <c r="E9" i="2"/>
  <c r="E8" i="2"/>
  <c r="I8" i="1"/>
  <c r="F8" i="1" s="1"/>
  <c r="I9" i="1"/>
  <c r="F9" i="1" s="1"/>
  <c r="I10" i="1"/>
  <c r="F10" i="1" s="1"/>
  <c r="K10" i="1"/>
  <c r="F11" i="1"/>
  <c r="I11" i="1"/>
  <c r="K11" i="1" s="1"/>
  <c r="I12" i="1"/>
  <c r="F12" i="1" s="1"/>
  <c r="I13" i="1"/>
  <c r="F13" i="1" s="1"/>
  <c r="K13" i="1"/>
  <c r="I14" i="1"/>
  <c r="F14" i="1" s="1"/>
  <c r="K14" i="1"/>
  <c r="G15" i="1"/>
  <c r="H15" i="1"/>
  <c r="I16" i="1"/>
  <c r="I15" i="1" s="1"/>
  <c r="F17" i="1"/>
  <c r="I17" i="1"/>
  <c r="K17" i="1"/>
  <c r="I18" i="1"/>
  <c r="K18" i="1"/>
  <c r="I19" i="1"/>
  <c r="K19" i="1" s="1"/>
  <c r="I20" i="1"/>
  <c r="F20" i="1" s="1"/>
  <c r="F42" i="1" s="1"/>
  <c r="I21" i="1"/>
  <c r="K21" i="1" s="1"/>
  <c r="I22" i="1"/>
  <c r="K22" i="1" s="1"/>
  <c r="I23" i="1"/>
  <c r="F23" i="1" s="1"/>
  <c r="K23" i="1"/>
  <c r="I24" i="1"/>
  <c r="K24" i="1"/>
  <c r="I25" i="1"/>
  <c r="F25" i="1" s="1"/>
  <c r="I26" i="1"/>
  <c r="K26" i="1" s="1"/>
  <c r="I27" i="1"/>
  <c r="K27" i="1"/>
  <c r="I29" i="1"/>
  <c r="K29" i="1" s="1"/>
  <c r="I30" i="1"/>
  <c r="K30" i="1" s="1"/>
  <c r="I31" i="1"/>
  <c r="K31" i="1" s="1"/>
  <c r="I32" i="1"/>
  <c r="K32" i="1" s="1"/>
  <c r="I33" i="1"/>
  <c r="K33" i="1"/>
  <c r="I34" i="1"/>
  <c r="K34" i="1"/>
  <c r="I35" i="1"/>
  <c r="K35" i="1"/>
  <c r="I36" i="1"/>
  <c r="K36" i="1" s="1"/>
  <c r="I37" i="1"/>
  <c r="K37" i="1" s="1"/>
  <c r="I38" i="1"/>
  <c r="K38" i="1" s="1"/>
  <c r="I39" i="1"/>
  <c r="K39" i="1" s="1"/>
  <c r="F40" i="1"/>
  <c r="I40" i="1"/>
  <c r="K40" i="1"/>
  <c r="I41" i="1"/>
  <c r="K41" i="1"/>
  <c r="G42" i="1"/>
  <c r="H42" i="1"/>
  <c r="J42" i="1"/>
  <c r="F99" i="4" l="1"/>
  <c r="F98" i="4" s="1"/>
  <c r="F118" i="4" s="1"/>
  <c r="G99" i="4"/>
  <c r="G98" i="4" s="1"/>
  <c r="G118" i="4" s="1"/>
  <c r="G50" i="4"/>
  <c r="G49" i="4" s="1"/>
  <c r="F41" i="4"/>
  <c r="F24" i="4"/>
  <c r="F20" i="4" s="1"/>
  <c r="F8" i="4" s="1"/>
  <c r="E20" i="4"/>
  <c r="G24" i="4"/>
  <c r="G20" i="4" s="1"/>
  <c r="E9" i="4"/>
  <c r="J38" i="2"/>
  <c r="F25" i="2"/>
  <c r="I25" i="2"/>
  <c r="I58" i="2" s="1"/>
  <c r="H25" i="2"/>
  <c r="H58" i="2" s="1"/>
  <c r="J25" i="2"/>
  <c r="E25" i="2"/>
  <c r="E58" i="2" s="1"/>
  <c r="G25" i="2"/>
  <c r="J13" i="2"/>
  <c r="J12" i="2" s="1"/>
  <c r="F58" i="2"/>
  <c r="F49" i="3"/>
  <c r="F99" i="3" s="1"/>
  <c r="J18" i="3"/>
  <c r="J17" i="3" s="1"/>
  <c r="J82" i="3"/>
  <c r="I49" i="3"/>
  <c r="I99" i="3" s="1"/>
  <c r="G49" i="3"/>
  <c r="G99" i="3" s="1"/>
  <c r="J60" i="3"/>
  <c r="H49" i="3"/>
  <c r="H99" i="3" s="1"/>
  <c r="J9" i="3"/>
  <c r="J8" i="3" s="1"/>
  <c r="F32" i="1"/>
  <c r="F38" i="1"/>
  <c r="K9" i="1"/>
  <c r="I42" i="1"/>
  <c r="G36" i="4"/>
  <c r="E59" i="4"/>
  <c r="E48" i="4" s="1"/>
  <c r="G41" i="4"/>
  <c r="E99" i="4"/>
  <c r="E98" i="4" s="1"/>
  <c r="E118" i="4" s="1"/>
  <c r="G9" i="4"/>
  <c r="G59" i="4"/>
  <c r="G48" i="4" s="1"/>
  <c r="F59" i="4"/>
  <c r="F48" i="4" s="1"/>
  <c r="J35" i="3"/>
  <c r="J49" i="3"/>
  <c r="E49" i="3"/>
  <c r="E99" i="3" s="1"/>
  <c r="G58" i="2"/>
  <c r="F39" i="1"/>
  <c r="F36" i="1"/>
  <c r="K25" i="1"/>
  <c r="K20" i="1"/>
  <c r="F16" i="1"/>
  <c r="K12" i="1"/>
  <c r="K8" i="1"/>
  <c r="K16" i="1"/>
  <c r="E8" i="4" l="1"/>
  <c r="F94" i="4"/>
  <c r="E94" i="4"/>
  <c r="J58" i="2"/>
  <c r="J99" i="3"/>
  <c r="G8" i="4"/>
  <c r="G94" i="4" s="1"/>
  <c r="K15" i="1"/>
  <c r="K42" i="1"/>
  <c r="F15" i="1"/>
</calcChain>
</file>

<file path=xl/comments1.xml><?xml version="1.0" encoding="utf-8"?>
<comments xmlns="http://schemas.openxmlformats.org/spreadsheetml/2006/main">
  <authors>
    <author>mkachlicka</author>
  </authors>
  <commentList>
    <comment ref="K35" authorId="0">
      <text>
        <r>
          <rPr>
            <b/>
            <sz val="9"/>
            <color indexed="81"/>
            <rFont val="Tahoma"/>
            <family val="2"/>
            <charset val="238"/>
          </rPr>
          <t>mkachlicka: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<sst xmlns="http://schemas.openxmlformats.org/spreadsheetml/2006/main" count="4076" uniqueCount="1268">
  <si>
    <t>RAZEM:</t>
  </si>
  <si>
    <t>Urząd Miejski w Rogoźnie 
Wykonawca zostanie wyłoniony w drodze zamówień publicznych
Termin realizacji: 2016</t>
  </si>
  <si>
    <t>6050</t>
  </si>
  <si>
    <t>92601</t>
  </si>
  <si>
    <t>926</t>
  </si>
  <si>
    <t>Wykonanie skrzynki energetycznej - boisko sportowe w Kaziopolu</t>
  </si>
  <si>
    <t>31.</t>
  </si>
  <si>
    <t>Urząd Miejski w Rogoźnie
Wykonawca: Zakład Elektroinstalacyjny i Ogólnobudowlany Zbigniew Smoliński Wągrowiec
Termin realizacji: 2015-2016</t>
  </si>
  <si>
    <t>92109</t>
  </si>
  <si>
    <t>921</t>
  </si>
  <si>
    <t>Budowa zewnetrznej klatki schodowej do budynku gminnego</t>
  </si>
  <si>
    <t>30.</t>
  </si>
  <si>
    <t>Urząd Miejski w Rogoźnie 
Wykonawca: Spółka PNP sp. z o.o. z siedzibą 62-002 Suchy Las
Termin realizacji: 2016</t>
  </si>
  <si>
    <t>90015</t>
  </si>
  <si>
    <t>900</t>
  </si>
  <si>
    <t>Budowa oświtelenia na ulicy Długiej - Seminarialnej w Rogoźnie</t>
  </si>
  <si>
    <t>29.</t>
  </si>
  <si>
    <t xml:space="preserve">Urząd Miejski w Rogoźnie
Zostanie zawarty aneks do umowa o pomocy finansowej  z Gminą Oborniki
</t>
  </si>
  <si>
    <t>6300</t>
  </si>
  <si>
    <t>90013</t>
  </si>
  <si>
    <t>Dofinansowanie modernizacji Schroniska dla Bezdomnych Zwierząt AZOREK w Obornikach</t>
  </si>
  <si>
    <t>28.</t>
  </si>
  <si>
    <t>Urząd Miejski w Rogoźnie 
Wykonawca:ANMAK Rogoźno
Termin realizacji: 2016</t>
  </si>
  <si>
    <t>90001</t>
  </si>
  <si>
    <t>Wykonanie przyłącza do kanalizacji podciścnieniowej etapu I przy ul. Lipowej w Rogoźnie</t>
  </si>
  <si>
    <t>27.</t>
  </si>
  <si>
    <t>Urząd Miejski w Rogoźnie
Termin realizacji: 2016</t>
  </si>
  <si>
    <t>6210</t>
  </si>
  <si>
    <t>85232</t>
  </si>
  <si>
    <t>852</t>
  </si>
  <si>
    <t>Dofinansowanie modernizacji  pomieszczeń i zakupów inwestycyjnych Centrum Integracji Społecznej w Rogoźnie (zakład budżetowy)</t>
  </si>
  <si>
    <t>26.</t>
  </si>
  <si>
    <t>Gminny Ośrodek Pomocy Społecznej w Rogoźnie 
Wykonawca: K POWER K. Ignasiak ul. Paderewskiego 27/14 Rogoźno
Termin realizacji: 2016r.</t>
  </si>
  <si>
    <t>6060</t>
  </si>
  <si>
    <t>85219</t>
  </si>
  <si>
    <t>Zakup monitoringu do obiektu GOPS przy ul. Kosciuszki 41 w Rogoźnie</t>
  </si>
  <si>
    <t>25.</t>
  </si>
  <si>
    <t>Gminny Ośrodek Pomocy Społecznej w Rogoźnie 
Wykonawca: "TESCOM" Jacek Pająk Poznań
Termin realizacji: 2016</t>
  </si>
  <si>
    <t>Zakup inwestycyjny- serwer</t>
  </si>
  <si>
    <t>24.</t>
  </si>
  <si>
    <t>Urząd Miejski w Rogoźnie
Umowa o pomocy finansowej została podpisana z Zarządem Powiatu Obornickiego
Termin realizacji: 2015-2016</t>
  </si>
  <si>
    <t>85111</t>
  </si>
  <si>
    <t>851</t>
  </si>
  <si>
    <t>Dofinansowanie rozbudowy oddziałów szpitala w Obornikach</t>
  </si>
  <si>
    <t>23.</t>
  </si>
  <si>
    <t>Urząd Miejski w Rogoźnie
Umowa  zostanie zawarta z OSP Pruśce
Termin realizacji: 2016</t>
  </si>
  <si>
    <t>6230</t>
  </si>
  <si>
    <t>75412</t>
  </si>
  <si>
    <t>754</t>
  </si>
  <si>
    <t>Dofinansowanie zakupu sprzętu hydraulicznego dla OSP Pruśce</t>
  </si>
  <si>
    <t>22.</t>
  </si>
  <si>
    <t>Urząd Miejski w Rogoźnie
Umowa  zostanie zawarta z OSP Gościejewo
Termin realizacji: 2016</t>
  </si>
  <si>
    <t>Dofinansowanie zakupu samochodu ratowniczo - gaśniczego lekkiego z napędem szosowym (4x2) typu kontener dla OSP Gościejewo</t>
  </si>
  <si>
    <t>21.</t>
  </si>
  <si>
    <t>Urząd Miejski w Rogoźnie 
Dostawca: FUH Beata Mot; Beata Paszkowska; Trębowiec Duży; 27-220 Mirzet
Termin realizacji: 2016</t>
  </si>
  <si>
    <t>Zakup samochodu ciężkiego dla OSP Budziszewko</t>
  </si>
  <si>
    <t>20.</t>
  </si>
  <si>
    <t>Urząd Miejski w Rogoźnie 
Wykonawca zostanie wyłoniony w drodze zamówień publicznych
Termin realizacji: 2015-2016</t>
  </si>
  <si>
    <t>Rozbudowa budynku remizy  OSP Owieczki - etap II`</t>
  </si>
  <si>
    <t>19.</t>
  </si>
  <si>
    <t>75023</t>
  </si>
  <si>
    <t>750</t>
  </si>
  <si>
    <t>Zakup inwestycyjny 
(serwer usługi domenowej)</t>
  </si>
  <si>
    <t>18.</t>
  </si>
  <si>
    <t>Urząd Miejski w Rogoźnie 
Wykonawca:"ODNOWA" Modlibowscy s.j.Skoki 
Termin realizacji: 2015-2016</t>
  </si>
  <si>
    <t>70005</t>
  </si>
  <si>
    <t>700</t>
  </si>
  <si>
    <t>Przebudowa  budynku pawilonu lekcyjnego przy ul. Kościuszki 41 w Rogoźnie na pomieszczenia biurowe dla usług socjalno - oświatowych</t>
  </si>
  <si>
    <t>17.</t>
  </si>
  <si>
    <t>Urząd Miejski w Rogoźnie 
Wykonawca: Biuro Projektowo - Usługowe Instal - Tech Jan Drożdż - Połczyn Zdrój
Termin realizacji: 2016</t>
  </si>
  <si>
    <t>Projekt przebudowy budynku przy ul. Fabrycznej (lokale socjalne)</t>
  </si>
  <si>
    <t>16.</t>
  </si>
  <si>
    <t>Urzad Miejski w Rogoźnie
Termin realizacji: 2016</t>
  </si>
  <si>
    <t>Zakup gruntów</t>
  </si>
  <si>
    <t>15.</t>
  </si>
  <si>
    <t>Urząd Miejski w Rogoźnie 
Umowa kuna została podpisana w dniu 16 lipca 2014 roku z Powiatem obornickim
Termin realizacji: 2014-2016</t>
  </si>
  <si>
    <t>Zakup nieruchomości zabudowanej, położonej w Rogoźnie - działki nr 1508/2; 1512/3</t>
  </si>
  <si>
    <t>14.</t>
  </si>
  <si>
    <t>Urząd Miejski w Rogoźnie 
Wykonawca: zostanie wyłoniony w drodze zamównień publicznych
Termin realizacji: 2016</t>
  </si>
  <si>
    <t>60016</t>
  </si>
  <si>
    <t>600</t>
  </si>
  <si>
    <t>Projekt budowy drogi Pasieka -Pruśce</t>
  </si>
  <si>
    <t>13.</t>
  </si>
  <si>
    <t>Projekt budowy chodnika i ścieżki rowerowej na ul. Konieczyńskich w Rogoźnie</t>
  </si>
  <si>
    <t>12.</t>
  </si>
  <si>
    <t>Urząd Miejski w Rogoźnie 
Wykonawcy: 1) Przesiębiorstwo Budowlano Drogowe Roszkowo; BIMEX Ruda 12B; 
2) Przedsiebiorstwo Budowlano Drogowe Sz. Włodarczyk Roszkowo 1a/4 62-085 Skoki
Termin realizacji: 2016</t>
  </si>
  <si>
    <t>Budowa chodników i miejsc postojowych na terenie miasta Rogoźna</t>
  </si>
  <si>
    <t>11.</t>
  </si>
  <si>
    <t>Przebudowa dróg dojazdowych do ul. Fabrycznej</t>
  </si>
  <si>
    <t>10.</t>
  </si>
  <si>
    <t>Urząd Miejski w Rogoźnie 
Wykonawca: Rszard Juszkiewicz - Rogoźno
Termin realizacji: 2010-2016</t>
  </si>
  <si>
    <t>Aktualizacja dokumentacji przebudowy drogi gminnej w m. Parkowo</t>
  </si>
  <si>
    <t>9.</t>
  </si>
  <si>
    <t>pomoc finansowa WUW</t>
  </si>
  <si>
    <t>środki własne</t>
  </si>
  <si>
    <t>Urząd Miejski w Rogoźnie 
Wykonawca: PU-B Camino, 62-030 Luboń
Termin realizacji: 2009-2016</t>
  </si>
  <si>
    <t>Przebudowa drogi nr 272520P w Goścjejewie
 w tym:</t>
  </si>
  <si>
    <t>8.</t>
  </si>
  <si>
    <t>Urząd Miejski w Rogoźnie 
Wykonawca: Konsorcium BIMEX - Pol-Dróg Ruda 12B; 64-610 Rogoźno
Termin realizacji: 2009-2016</t>
  </si>
  <si>
    <t>Przebudowa ulicy Fabrycznej</t>
  </si>
  <si>
    <t>7.</t>
  </si>
  <si>
    <t>Urząd Miejski w Rogoźnie
Aneks do umowa o pomocy finansowej został podpisany z Zarządem Powiatu Obornickiego
Termin realizacji: 2015 - 2016</t>
  </si>
  <si>
    <t>60014</t>
  </si>
  <si>
    <t>Dofinansowanie przebudowy drogi powiatowej nr 2030P na odcinku ul. Za Jeziorem w Rogoźnie na długości 0,7km</t>
  </si>
  <si>
    <t>6.</t>
  </si>
  <si>
    <t>Dofinansowanie przebudowy istniejacego chodnika przy ul.Za Jeziorem w Rogoźnie przy drodze powiatowej 2030P</t>
  </si>
  <si>
    <t>5.</t>
  </si>
  <si>
    <t>Urząd Miejski w Rogoźnie
Umowa o pomocy finansowej została podpisana z Zarządem Powiatu Obornickiego
Termin realizacji: 2016</t>
  </si>
  <si>
    <t>Dofinansowanie przebudowy drogi powiatowej 2029P Rogoźno - Murowana Goślina na odcinku 989,73m od ul. Boguniewskiej do ul. Plażowej w miejsowości Rogoźno</t>
  </si>
  <si>
    <t>4.</t>
  </si>
  <si>
    <t>01095</t>
  </si>
  <si>
    <t>010</t>
  </si>
  <si>
    <t>Budowa Centrum Sportowo - Rekreacyjnego w Pruścach ("Pięknieje Wielkopolska Wieś" -w tym z funduszu sołeckie 6.500 zł)</t>
  </si>
  <si>
    <t>3.</t>
  </si>
  <si>
    <t>Budowa wiaty przy stawie w Parkowie ("Pięknieje Wielkopolska Wieś" -w tym z funduszu sołeckie 10.000 zł)</t>
  </si>
  <si>
    <t>2.</t>
  </si>
  <si>
    <t>Budowa mini boiska w Owczegłowach ("Pięknieje Wielkopolska Wieś" -w tym z funduszu sołeckie 6.000 zł)</t>
  </si>
  <si>
    <t>1.</t>
  </si>
  <si>
    <t xml:space="preserve">Źródła finansowania
w 2016 roku / Dochody własne/ Pomoc finansowa między jst
</t>
  </si>
  <si>
    <t>Wykonawca /                   Termin realizacji</t>
  </si>
  <si>
    <t>Plan po zmianie</t>
  </si>
  <si>
    <t>zmiana</t>
  </si>
  <si>
    <t>Planowane środki finansowe na 2016 rok</t>
  </si>
  <si>
    <t>Nakłady do poniesienia</t>
  </si>
  <si>
    <t>Paragraf</t>
  </si>
  <si>
    <t>Rozdział</t>
  </si>
  <si>
    <t xml:space="preserve">Dział </t>
  </si>
  <si>
    <t>Nazwa zadania majątkowego</t>
  </si>
  <si>
    <t>Lp.</t>
  </si>
  <si>
    <t>WYKAZ WYDATKÓW MAJĄTKOWYCH GMINY UJĘTYCH W PLANIE BUDŻETU NA ROK 2016</t>
  </si>
  <si>
    <t>Rady Miejskiej w Rogoźnie</t>
  </si>
  <si>
    <t xml:space="preserve">Plan dochodów i wydatków związanych z realizacją zadań własnych na 2016 rok </t>
  </si>
  <si>
    <t>Dział</t>
  </si>
  <si>
    <t>§</t>
  </si>
  <si>
    <t>Nazwa</t>
  </si>
  <si>
    <t>Dochody</t>
  </si>
  <si>
    <t xml:space="preserve">Wydatki </t>
  </si>
  <si>
    <t>Plan po zmianie na 26.10.2016r.</t>
  </si>
  <si>
    <t>Rózne rozliczenia</t>
  </si>
  <si>
    <t>Rózne rozliczenia finansowe</t>
  </si>
  <si>
    <t>Dotacje celowe otrzymane z budżetu państwa na realizację własnych zadań bieżących gmin (związków gmin, zwiazków  powiatowo-gminnych)</t>
  </si>
  <si>
    <t>Dotacje celowe otrzymane z budżetu państwa na realizację inwestycji i zakupów inwestycyjnych własnych gmin (związków gmin, zwiazków  powiatowo-gminnych)</t>
  </si>
  <si>
    <t>Transport i łaczność</t>
  </si>
  <si>
    <t>Drogi publiczne gminne</t>
  </si>
  <si>
    <t>Zakup uslug pozostałych</t>
  </si>
  <si>
    <t>Wydatki inwestycyjne jednostek budżetowych</t>
  </si>
  <si>
    <t>Oświata i wychowanie</t>
  </si>
  <si>
    <t>Oddziały przedszkolne przy szkołach podstawowych</t>
  </si>
  <si>
    <t>Wynagrodzenia osobowe pracowników</t>
  </si>
  <si>
    <t>Składki na ubezpieczenia społeczne</t>
  </si>
  <si>
    <t>Przedszkola</t>
  </si>
  <si>
    <t>Pomoc społeczna</t>
  </si>
  <si>
    <t>Składki na ubezpieczenie zdrowotne opłacane za osoby pobierające niektóre świadczenia z pomocy społecznej, niektóre świadczenia rozdzinne oraz za osoby uczestniczące w zajęciach w centrum intergacji społecznej</t>
  </si>
  <si>
    <t>Składki na ubezpieczenie zdrowotne</t>
  </si>
  <si>
    <t>Zasiłki i pomoc w naturze oraz składki na ubezpieczenia emerytalne i rentowe</t>
  </si>
  <si>
    <t>Dotacje celowe otrzymane z budżetu państwa na realizację własnych zadań bieżących gmin (związków gmin , zwiazków  powiatowo-gminnych)</t>
  </si>
  <si>
    <t>Świadczenia społeczne</t>
  </si>
  <si>
    <t>Zasiłki stałe</t>
  </si>
  <si>
    <t>Dotacje celowe otrzymane z budżetu państwa na realizację własnych zadań bieżących gmin (związków gmin)</t>
  </si>
  <si>
    <t>Ośrodki pomocy społecznej</t>
  </si>
  <si>
    <t>Wydatki osobowe niezaliczane do wynagrodzeń</t>
  </si>
  <si>
    <t>Dodatkowe wynagrodzenia roczne</t>
  </si>
  <si>
    <t>Składki na Fundusz Pracy</t>
  </si>
  <si>
    <t>Zakup materiałów i wyposażenia</t>
  </si>
  <si>
    <t>Zakup energii</t>
  </si>
  <si>
    <t>Zakup usług pozostałych</t>
  </si>
  <si>
    <t>Opłaty za administrowanie i czynsze za budynki, lokale i pomieszczenia garażowe</t>
  </si>
  <si>
    <t>Odpisy na zakładowy fundusz świadczeń socjalnych</t>
  </si>
  <si>
    <t>Szkolenia pracowników niebędących członkami korpusu służby cywilnej</t>
  </si>
  <si>
    <t>Pozostała działalność</t>
  </si>
  <si>
    <t>Edukacyjna opieka wychowawcza</t>
  </si>
  <si>
    <t>Stypendia dla uczniów</t>
  </si>
  <si>
    <t>OGÓŁEM:</t>
  </si>
  <si>
    <t xml:space="preserve">Plan dochodów, dotacji i wydatków związanych z realizacją zadań  z zakresu administracji rządowej i innych zadań zleconych gminie ustawami na 2016 rok </t>
  </si>
  <si>
    <t>a) plan dotacji i wydatków:</t>
  </si>
  <si>
    <t xml:space="preserve"> Dotacje</t>
  </si>
  <si>
    <t>Rolnictwo i łowiectwo</t>
  </si>
  <si>
    <t>Pozostala dzialałność</t>
  </si>
  <si>
    <t>Dotacje celowe otrzymane z budżetu państwa na realizację zadań bieżących z zakresu administracji rządowej oraz innych zadań zleconych gminie (związkom gmin) ustawami</t>
  </si>
  <si>
    <t>Rózne opłaty i składki</t>
  </si>
  <si>
    <t>Administracja publiczna</t>
  </si>
  <si>
    <t>Urzędy wojewódzkie</t>
  </si>
  <si>
    <t>Podróże służbowe krajowe</t>
  </si>
  <si>
    <t xml:space="preserve">Urzędy naczelnych organów władzy państwowej, kontroli i ochrony prawa </t>
  </si>
  <si>
    <t>`</t>
  </si>
  <si>
    <t>Szkoły podstawowe</t>
  </si>
  <si>
    <t>Zakup środków dydaktycznych i książek</t>
  </si>
  <si>
    <t>Gimnazja</t>
  </si>
  <si>
    <t>Dotacja celowa z budzetu na finansowanie lub dofinansowanie zadań zleconych do realizacji stowarzyszeniom</t>
  </si>
  <si>
    <t>Świadczenia wychowawcze</t>
  </si>
  <si>
    <t>Dotacje celowe otrzymane z budżetu państwa na zadania bieżące z zakresu administracji rządowej zlecone gminom (związkom gmin, związkom powiatowo-gminnym), związane z realizacją świadczenia wychowawczego stanowiącego pomoc państwa w wychowaniu dzieci</t>
  </si>
  <si>
    <t>Wynagrodzenia bezosobowe</t>
  </si>
  <si>
    <t>Świadczenia rodzinne, świadczenie z funduszu alimentacyjnego oraz składki na ubezpieczenia emerytalne i rentowe z ubezpieczenia społecznego</t>
  </si>
  <si>
    <t xml:space="preserve">Opłaty z tytułu zakupu usług telekomunikacyjnych </t>
  </si>
  <si>
    <t>Koszty postępowania sądowego i prokuratorskiego</t>
  </si>
  <si>
    <t>Dodatki mieszkaniowe</t>
  </si>
  <si>
    <t>Usługi opiekuńcze i specjalistyczne usługi opiekuńcze</t>
  </si>
  <si>
    <t>OGÓŁEM: plan dotacji i wydatków</t>
  </si>
  <si>
    <t>b) plan dochodów:</t>
  </si>
  <si>
    <t>Dochody
na  01.01.2016r.</t>
  </si>
  <si>
    <t>0980</t>
  </si>
  <si>
    <t>Wpływy z tytułu zwrotow wypłaconych świadczeń z funduszu alimentacyjnego</t>
  </si>
  <si>
    <t>0830</t>
  </si>
  <si>
    <t>Wpływy z usług</t>
  </si>
  <si>
    <t>Ogółem plan dochodów:</t>
  </si>
  <si>
    <t xml:space="preserve">                                                    </t>
  </si>
  <si>
    <t xml:space="preserve">                                                              </t>
  </si>
  <si>
    <t>ZESTAWIENIE PLANOWANYCH KWOT DOTACJI W 2016 ROKU</t>
  </si>
  <si>
    <t>Dotacje udzielone z budżetu Gminy  na zadania bieżące</t>
  </si>
  <si>
    <t>Treść</t>
  </si>
  <si>
    <t>Plan</t>
  </si>
  <si>
    <t xml:space="preserve">I. </t>
  </si>
  <si>
    <t>Dotacje dla jednostek sektora finansów publicznych</t>
  </si>
  <si>
    <t xml:space="preserve">1. </t>
  </si>
  <si>
    <t xml:space="preserve">Dotacja podmiotowa </t>
  </si>
  <si>
    <t>Centra integracji społecznej</t>
  </si>
  <si>
    <t>Dotacja z budżetu jednostki samorządu terytorialnego dla samorządowego zakładu budżetowego na pierwsze wyposażenie w środki obrotowe</t>
  </si>
  <si>
    <t>Kultura i ochrona dziedzictwa narodowego</t>
  </si>
  <si>
    <t>Domy i ośrodki kultury, świetlice i kluby</t>
  </si>
  <si>
    <t>Dotacja podmiotowa z budżetu dla samorządowej instytucji kultury</t>
  </si>
  <si>
    <t>Biblioteki</t>
  </si>
  <si>
    <t>Muzea</t>
  </si>
  <si>
    <t xml:space="preserve">Dotacje celowe </t>
  </si>
  <si>
    <t>Lokalny transport zbiorowy</t>
  </si>
  <si>
    <t xml:space="preserve">Dotacje celowe przekazane gminie na zadania bieżące realizowane na podstawie porozumień (umów)  między jednostkami samorządu terytorialnego </t>
  </si>
  <si>
    <t>Oddziały przedszkolne w szkołach podstawowych</t>
  </si>
  <si>
    <t xml:space="preserve">Dotacje celowe przekazane dla powiatu na zadania bieżące realizowane na podstawie porozumień (umów)  między jednostkami samorządu terytorialnego </t>
  </si>
  <si>
    <t>Ochrona zdrowia</t>
  </si>
  <si>
    <t>Przeciwdziałanie alkoholizmowi</t>
  </si>
  <si>
    <t>Dotacja celowa na pomoc finansową udzieloną między jednostkami samorządu terytorialnego na dofiansowanie własnych zadań bieżących</t>
  </si>
  <si>
    <t>Gospodarka komunalna i ochrona środowiska</t>
  </si>
  <si>
    <t>Gospodarka odpadami</t>
  </si>
  <si>
    <t>Dotacje celowe przekazane do powiatu na zadania bieżące realizowane na podstawie porozumień (umów)  między jednostkami samorządu terytorialnego</t>
  </si>
  <si>
    <t>Schroniska dla zwierząt</t>
  </si>
  <si>
    <t>Dotacja przedmiotowa</t>
  </si>
  <si>
    <t>Gospodfarka mieszkaniowa</t>
  </si>
  <si>
    <t>Zakład gospodarki mieszkaniowej</t>
  </si>
  <si>
    <t>Dotacja przedmiotowa z budżetu dla samorządowego zakładu budżetowego</t>
  </si>
  <si>
    <t xml:space="preserve">II. </t>
  </si>
  <si>
    <t>Dotacje dla jednostek spoza sektora finansów publicznych</t>
  </si>
  <si>
    <t>Dotacja podmiotowa z budżetu dla niepublicznej jednostki systemu oświaty</t>
  </si>
  <si>
    <t>Realizacja zdań wymagających stosowania specjalnej organizacji naukl i metod pracy dla dzieci w przedszkolach, oddzialach przedszkolnych w szkołach podstawowych i innych form wychowania przedszkolnego</t>
  </si>
  <si>
    <t>Realizacja zdań wymagających stosowania specjalnej organizacji naukl i metod pracy dla dzieci i młodzieży w szkołach podstawowych, gimnazjach, liceach ogólnokształcących, liceach profilowanych i szkołach zawodowych oraz szkołach artystycznych</t>
  </si>
  <si>
    <t>Dotacja celowa</t>
  </si>
  <si>
    <t>01008</t>
  </si>
  <si>
    <t>Melioracje wodne</t>
  </si>
  <si>
    <t>Dotacja celowa z budżetu na finansowanie lub dofinansowanie zadań zleconych do realizacji stowarzyszeniom</t>
  </si>
  <si>
    <t>Dotacja celowa z budżetu na finansowanie lub dofinansowanie zadań zleconych do realizacji jednostkom niezaliczanym do sektora finansow publicznych</t>
  </si>
  <si>
    <t>Administrzacja publiczna</t>
  </si>
  <si>
    <t>Promocja jednostek samorządu terytorialnego</t>
  </si>
  <si>
    <t>Dotacja celowa z budżetu jednostki samorządu terytorialnego, udzielone w trybie art. 221 ustawy, na finansowanie lub dofinansowanie zadań zleconych do realizacji organizacjom prowadzącym działalność pożytku publicznego</t>
  </si>
  <si>
    <t>Bezpieczeństwo publiczne i ochrona przeciwpożarowa</t>
  </si>
  <si>
    <t>Ochotnicze straże pożarne</t>
  </si>
  <si>
    <t>Zadania ratownictwa górkiego i wodnego</t>
  </si>
  <si>
    <t>Pozostałe zadaniaw zakresie polityki społecznej</t>
  </si>
  <si>
    <t>Pozostałe zadania z zakresu kultury</t>
  </si>
  <si>
    <t>Ochrona zabytków i opieka nad zabytkami</t>
  </si>
  <si>
    <t>Dotacje celowe z budżetu na finansowanie lub dofinansowanie prac remontowych i konserwatorskich obiektów zabytkowych przekazane jednostkom niezaliczanym do sektora finansów publicznych</t>
  </si>
  <si>
    <t>Kultura fizyczna i sport</t>
  </si>
  <si>
    <t>Dotacje udzielone z budżetu na zadania majątkowe</t>
  </si>
  <si>
    <t xml:space="preserve">Plan
</t>
  </si>
  <si>
    <t>Drogi publiczne powiatowe</t>
  </si>
  <si>
    <t>Dotacja celowa na pomoc finansową udzieloną między jednostkami samorządu terytorialnego na dofinansowanie własnych zadań inwestycyjnych i zakupów inwestycyjnych</t>
  </si>
  <si>
    <t>Dotacja celowa z budżetu na finansowanie lub dofinansowanie kosztów realizacji inwestycji i zakupów inwestycyjnych jednostek niezaliczanych do sektora finansow publicznych</t>
  </si>
  <si>
    <t>Szpitale ogólne</t>
  </si>
  <si>
    <t>Dotacje celowe z budżetu na finansowanie lub dofinansowanie kosztów realizacji inwestycji i zakupów inwestycyjnych samorządowych zakładow budżetowych</t>
  </si>
  <si>
    <t>Dotacje celowe z budżetu na finansowanie lub dofinansowanie kosztów realizacji inwestycji i zakupów inwestycyjnych jendostek niezaliczanych do sektora finansów publicznych</t>
  </si>
  <si>
    <t>Załącznik nr 3 do Uchwały Nr XXXII/300/2016</t>
  </si>
  <si>
    <t>z dnia … listopada 2016 roku</t>
  </si>
  <si>
    <t>Załącznik nr 5 do Uchwały Nr XXXII/   /2016</t>
  </si>
  <si>
    <t>z dnia… listopada 2016 roku</t>
  </si>
  <si>
    <t>Załącznik nr 4 do Uchwały Nr XXXII/   /2016</t>
  </si>
  <si>
    <t>Załacznik nr 6
do Uchwały Nr XXXI/300/2016</t>
  </si>
  <si>
    <t>32.</t>
  </si>
  <si>
    <t>Zakup klimatuyzacji do sali USC</t>
  </si>
  <si>
    <t>Plan po zmianie na ...11.2016r.</t>
  </si>
  <si>
    <t>Plan po zmianie na ..11.2016r.</t>
  </si>
  <si>
    <t>Załącznik Nr 1 do Uchwały Nr XXXIX/   /2016
Rady Miejskiej w Rogoźnie
z dnia ... listopada 2016 roku</t>
  </si>
  <si>
    <t>Przed zmianą</t>
  </si>
  <si>
    <t>Zmiana</t>
  </si>
  <si>
    <t>Po zmianie</t>
  </si>
  <si>
    <t>1 036 711,06</t>
  </si>
  <si>
    <t>0,00</t>
  </si>
  <si>
    <t>01042</t>
  </si>
  <si>
    <t>Wyłączenie z produkcji gruntów rolnych</t>
  </si>
  <si>
    <t>123 000,00</t>
  </si>
  <si>
    <t>Dotacja celowa otrzymana z tytułu pomocy finansowej udzielanej między jednostkami samorządu terytorialnego na dofinansowanie własnych zadań inwestycyjnych i zakupów inwestycyjnych</t>
  </si>
  <si>
    <t>913 711,06</t>
  </si>
  <si>
    <t>0750</t>
  </si>
  <si>
    <t>Wpływy z najmu i dzierżawy składników majątkowych Skarbu Państwa, jednostek samorządu terytorialnego lub innych jednostek zaliczanych do sektora finansów publicznych oraz innych umów o podobnym charakterze</t>
  </si>
  <si>
    <t>51 000,00</t>
  </si>
  <si>
    <t>2010</t>
  </si>
  <si>
    <t>Dotacje celowe otrzymane z budżetu państwa na realizację zadań bieżących z zakresu administracji rządowej oraz innych zadań zleconych gminie (związkom gmin, związkom powiatowo-gminnym) ustawami</t>
  </si>
  <si>
    <t>842 711,06</t>
  </si>
  <si>
    <t>20 000,00</t>
  </si>
  <si>
    <t>050</t>
  </si>
  <si>
    <t>Rybołówstwo i rybactwo</t>
  </si>
  <si>
    <t>22 500,00</t>
  </si>
  <si>
    <t>05095</t>
  </si>
  <si>
    <t>0690</t>
  </si>
  <si>
    <t>Wpływy z różnych opłat</t>
  </si>
  <si>
    <t>Transport i łączność</t>
  </si>
  <si>
    <t>801 092,00</t>
  </si>
  <si>
    <t>0490</t>
  </si>
  <si>
    <t>Wpływy z innych lokalnych opłat pobieranych przez jednostki samorządu terytorialnego na podstawie odrębnych ustaw</t>
  </si>
  <si>
    <t>12 000,00</t>
  </si>
  <si>
    <t>6330</t>
  </si>
  <si>
    <t>Dotacje celowe otrzymane z budżetu państwa na realizację inwestycji i zakupów inwestycyjnych własnych gmin (związków gmin, związków powiatowo-gminnych)</t>
  </si>
  <si>
    <t>789 092,00</t>
  </si>
  <si>
    <t>Gospodarka mieszkaniowa</t>
  </si>
  <si>
    <t>1 971 248,31</t>
  </si>
  <si>
    <t>- 7 000,00</t>
  </si>
  <si>
    <t>1 964 248,31</t>
  </si>
  <si>
    <t>70001</t>
  </si>
  <si>
    <t>Zakłady gospodarki mieszkaniowej</t>
  </si>
  <si>
    <t>9 439,00</t>
  </si>
  <si>
    <t>2910</t>
  </si>
  <si>
    <t xml:space="preserve">Wpływy ze zwrotów dotacji oraz płatności, w tym wykorzystanych niezgodnie z przeznaczeniem lub wykorzystanych z naruszeniem procedur, o których mowa w art. 184 ustawy, pobranych nienależnie lub w nadmiernej wysokości </t>
  </si>
  <si>
    <t>Gospodarka gruntami i nieruchomościami</t>
  </si>
  <si>
    <t>1 961 809,31</t>
  </si>
  <si>
    <t>1 954 809,31</t>
  </si>
  <si>
    <t>0470</t>
  </si>
  <si>
    <t>Wpływy z opłat za trwały zarząd, użytkowanie i służebności</t>
  </si>
  <si>
    <t>33 421,00</t>
  </si>
  <si>
    <t>0550</t>
  </si>
  <si>
    <t>Wpływy z opłat z tytułu użytkowania wieczystego nieruchomości</t>
  </si>
  <si>
    <t>81 579,00</t>
  </si>
  <si>
    <t>0730</t>
  </si>
  <si>
    <t>Wpłaty z zysku przedsiębiorstw państwowych, jednoosobowych spółek Skarbu Państwa i spółek jednostek samorządu terytorialnego</t>
  </si>
  <si>
    <t>498 809,31</t>
  </si>
  <si>
    <t>334 500,00</t>
  </si>
  <si>
    <t>0760</t>
  </si>
  <si>
    <t>Wpływy z tytułu przekształcenia prawa użytkowania wieczystego przysługującego osobom fizycznym w prawo własności</t>
  </si>
  <si>
    <t>4 500,00</t>
  </si>
  <si>
    <t>0770</t>
  </si>
  <si>
    <t>Wpłaty z tytułu odpłatnego nabycia prawa własności oraz prawa użytkowania wieczystego nieruchomości</t>
  </si>
  <si>
    <t>1 000 000,00</t>
  </si>
  <si>
    <t>0910</t>
  </si>
  <si>
    <t>Wpływy z odsetek od nieterminowych wpłat z tytułu podatków i opłat</t>
  </si>
  <si>
    <t>5 000,00</t>
  </si>
  <si>
    <t>- 4 000,00</t>
  </si>
  <si>
    <t>1 000,00</t>
  </si>
  <si>
    <t>0920</t>
  </si>
  <si>
    <t>Wpływy z pozostałych odsetek</t>
  </si>
  <si>
    <t>4 000,00</t>
  </si>
  <si>
    <t>- 3 000,00</t>
  </si>
  <si>
    <t>139 330,00</t>
  </si>
  <si>
    <t>7 040,00</t>
  </si>
  <si>
    <t>146 370,00</t>
  </si>
  <si>
    <t>75011</t>
  </si>
  <si>
    <t>137 230,00</t>
  </si>
  <si>
    <t>144 270,00</t>
  </si>
  <si>
    <t>Urzędy gmin (miast i miast na prawach powiatu)</t>
  </si>
  <si>
    <t>2 100,00</t>
  </si>
  <si>
    <t>0570</t>
  </si>
  <si>
    <t>Wpływy z tytułu grzywien, mandatów i innych kar pieniężnych od osób fizycznych</t>
  </si>
  <si>
    <t>1 500,00</t>
  </si>
  <si>
    <t>0970</t>
  </si>
  <si>
    <t>Wpływy z różnych dochodów</t>
  </si>
  <si>
    <t>600,00</t>
  </si>
  <si>
    <t>751</t>
  </si>
  <si>
    <t>Urzędy naczelnych organów władzy państwowej, kontroli i ochrony prawa oraz sądownictwa</t>
  </si>
  <si>
    <t>15 857,00</t>
  </si>
  <si>
    <t>75101</t>
  </si>
  <si>
    <t>Urzędy naczelnych organów władzy państwowej, kontroli i ochrony prawa</t>
  </si>
  <si>
    <t>78 100,00</t>
  </si>
  <si>
    <t>77 100,00</t>
  </si>
  <si>
    <t>756</t>
  </si>
  <si>
    <t>Dochody od osób prawnych, od osób fizycznych i od innych jednostek nieposiadających osobowości prawnej oraz wydatki związane z ich poborem</t>
  </si>
  <si>
    <t>21 215 948,81</t>
  </si>
  <si>
    <t>7 000,00</t>
  </si>
  <si>
    <t>21 222 948,81</t>
  </si>
  <si>
    <t>75601</t>
  </si>
  <si>
    <t>Wpływy z podatku dochodowego od osób fizycznych</t>
  </si>
  <si>
    <t>30 000,00</t>
  </si>
  <si>
    <t>17 000,00</t>
  </si>
  <si>
    <t>47 000,00</t>
  </si>
  <si>
    <t>0350</t>
  </si>
  <si>
    <t>Wpływy z podatku od działalności gospodarczej osób fizycznych, opłacanego w formie karty podatkowej</t>
  </si>
  <si>
    <t>75615</t>
  </si>
  <si>
    <t>Wpływy z podatku rolnego, podatku leśnego, podatku od czynności cywilnoprawnych, podatków i opłat lokalnych od osób prawnych i innych jednostek organizacyjnych</t>
  </si>
  <si>
    <t>6 437 344,81</t>
  </si>
  <si>
    <t>6 433 344,81</t>
  </si>
  <si>
    <t>0310</t>
  </si>
  <si>
    <t>Wpływy z podatku od nieruchomości</t>
  </si>
  <si>
    <t>5 540 255,81</t>
  </si>
  <si>
    <t>0320</t>
  </si>
  <si>
    <t>Wpływy z podatku rolnego</t>
  </si>
  <si>
    <t>96 740,00</t>
  </si>
  <si>
    <t>0330</t>
  </si>
  <si>
    <t>Wpływy z podatku leśnego</t>
  </si>
  <si>
    <t>164 349,00</t>
  </si>
  <si>
    <t>0340</t>
  </si>
  <si>
    <t>Wpływy z podatku od środków transportowych</t>
  </si>
  <si>
    <t>63 600,00</t>
  </si>
  <si>
    <t>0500</t>
  </si>
  <si>
    <t>Wpływy z podatku od czynności cywilnoprawnych</t>
  </si>
  <si>
    <t>15 000,00</t>
  </si>
  <si>
    <t>11 000,00</t>
  </si>
  <si>
    <t>400,00</t>
  </si>
  <si>
    <t>2680</t>
  </si>
  <si>
    <t>Rekompensaty utraconych dochodów w podatkach i opłatach lokalnych</t>
  </si>
  <si>
    <t>557 000,00</t>
  </si>
  <si>
    <t>75616</t>
  </si>
  <si>
    <t>Wpływy z podatku rolnego, podatku leśnego, podatku od spadków i darowizn, podatku od czynności cywilno-prawnych oraz podatków i opłat lokalnych od osób fizycznych</t>
  </si>
  <si>
    <t>4 486 246,00</t>
  </si>
  <si>
    <t>- 6 000,00</t>
  </si>
  <si>
    <t>4 480 246,00</t>
  </si>
  <si>
    <t>2 871 120,00</t>
  </si>
  <si>
    <t>- 64 000,00</t>
  </si>
  <si>
    <t>2 807 120,00</t>
  </si>
  <si>
    <t>669 914,00</t>
  </si>
  <si>
    <t>7 852,00</t>
  </si>
  <si>
    <t>330 360,00</t>
  </si>
  <si>
    <t>324 360,00</t>
  </si>
  <si>
    <t>0360</t>
  </si>
  <si>
    <t>Wpływy z podatku od spadków i darowizn</t>
  </si>
  <si>
    <t>26 000,00</t>
  </si>
  <si>
    <t>0430</t>
  </si>
  <si>
    <t>Wpływy z opłaty targowej</t>
  </si>
  <si>
    <t>100 000,00</t>
  </si>
  <si>
    <t>440 000,00</t>
  </si>
  <si>
    <t>60 000,00</t>
  </si>
  <si>
    <t>500 000,00</t>
  </si>
  <si>
    <t>75618</t>
  </si>
  <si>
    <t>Wpływy z innych opłat stanowiących dochody jednostek samorządu terytorialnego na podstawie ustaw</t>
  </si>
  <si>
    <t>337 000,00</t>
  </si>
  <si>
    <t>0410</t>
  </si>
  <si>
    <t>Wpływy z opłaty skarbowej</t>
  </si>
  <si>
    <t>0480</t>
  </si>
  <si>
    <t>Wpływy z opłat za zezwolenia na sprzedaż napojów alkoholowych</t>
  </si>
  <si>
    <t>285 000,00</t>
  </si>
  <si>
    <t>75621</t>
  </si>
  <si>
    <t>Udziały gmin w podatkach stanowiących dochód budżetu państwa</t>
  </si>
  <si>
    <t>9 925 358,00</t>
  </si>
  <si>
    <t>0010</t>
  </si>
  <si>
    <t>8 525 358,00</t>
  </si>
  <si>
    <t>0020</t>
  </si>
  <si>
    <t>Wpływy z podatku dochodowego od osób prawnych</t>
  </si>
  <si>
    <t>1 400 000,00</t>
  </si>
  <si>
    <t>758</t>
  </si>
  <si>
    <t>Różne rozliczenia</t>
  </si>
  <si>
    <t>17 614 735,53</t>
  </si>
  <si>
    <t>75801</t>
  </si>
  <si>
    <t>Część oświatowa subwencji ogólnej dla jednostek samorządu terytorialnego</t>
  </si>
  <si>
    <t>13 383 829,00</t>
  </si>
  <si>
    <t>2920</t>
  </si>
  <si>
    <t>Subwencje ogólne z budżetu państwa</t>
  </si>
  <si>
    <t>75807</t>
  </si>
  <si>
    <t>Część wyrównawcza subwencji ogólnej dla gmin</t>
  </si>
  <si>
    <t>2 853 224,00</t>
  </si>
  <si>
    <t>75814</t>
  </si>
  <si>
    <t>Różne rozliczenia finansowe</t>
  </si>
  <si>
    <t>1 098 007,53</t>
  </si>
  <si>
    <t>80 000,00</t>
  </si>
  <si>
    <t>750 000,00</t>
  </si>
  <si>
    <t>2030</t>
  </si>
  <si>
    <t>Dotacje celowe otrzymane z budżetu państwa na realizację własnych zadań bieżących gmin (związków gmin, związków powiatowo-gminnych)</t>
  </si>
  <si>
    <t>93 198,18</t>
  </si>
  <si>
    <t>2990</t>
  </si>
  <si>
    <t>Wpłata środków finansowych z niewykorzystanych w terminie wydatków, które nie wygasają z upływem roku budżetowego</t>
  </si>
  <si>
    <t>1 200,00</t>
  </si>
  <si>
    <t>3 200,00</t>
  </si>
  <si>
    <t>6680</t>
  </si>
  <si>
    <t>170 409,35</t>
  </si>
  <si>
    <t>75831</t>
  </si>
  <si>
    <t>Część równoważąca subwencji ogólnej dla gmin</t>
  </si>
  <si>
    <t>279 675,00</t>
  </si>
  <si>
    <t>801</t>
  </si>
  <si>
    <t>1 625 520,28</t>
  </si>
  <si>
    <t>1 642 520,28</t>
  </si>
  <si>
    <t>80101</t>
  </si>
  <si>
    <t>104 700,83</t>
  </si>
  <si>
    <t>19 872,00</t>
  </si>
  <si>
    <t>1 045,00</t>
  </si>
  <si>
    <t>83 783,83</t>
  </si>
  <si>
    <t>80103</t>
  </si>
  <si>
    <t>177 326,00</t>
  </si>
  <si>
    <t>8 816,00</t>
  </si>
  <si>
    <t>168 510,00</t>
  </si>
  <si>
    <t>80104</t>
  </si>
  <si>
    <t xml:space="preserve">Przedszkola </t>
  </si>
  <si>
    <t>1 004 195,00</t>
  </si>
  <si>
    <t>0660</t>
  </si>
  <si>
    <t>Wpływy z opłat za korzystanie z wychowania przedszkolnego</t>
  </si>
  <si>
    <t>113 000,00</t>
  </si>
  <si>
    <t>0670</t>
  </si>
  <si>
    <t>Wpływy z opłat za korzystanie z wyżywienia w jednostkach realizujących zadania z zakresu wychowania przedszkolnego</t>
  </si>
  <si>
    <t>295 000,00</t>
  </si>
  <si>
    <t>4 275,00</t>
  </si>
  <si>
    <t>4 400,00</t>
  </si>
  <si>
    <t>542 520,00</t>
  </si>
  <si>
    <t>2310</t>
  </si>
  <si>
    <t>Dotacje celowe otrzymane z gminy na zadania bieżące realizowane na podstawie porozumień (umów) między jednostkami samorządu terytorialnego</t>
  </si>
  <si>
    <t>45 000,00</t>
  </si>
  <si>
    <t>80110</t>
  </si>
  <si>
    <t>53 123,47</t>
  </si>
  <si>
    <t>3 600,00</t>
  </si>
  <si>
    <t>49 523,47</t>
  </si>
  <si>
    <t>80148</t>
  </si>
  <si>
    <t>Stołówki szkolne i przedszkolne</t>
  </si>
  <si>
    <t>286 000,00</t>
  </si>
  <si>
    <t>14 000,00</t>
  </si>
  <si>
    <t>300 000,00</t>
  </si>
  <si>
    <t>268 000,00</t>
  </si>
  <si>
    <t>282 000,00</t>
  </si>
  <si>
    <t>2700</t>
  </si>
  <si>
    <t>Środki na dofinansowanie własnych zadań bieżących gmin, powiatów (związków gmin, związków powiatowo-gminnych,związków powiatów), samorządów województw, pozyskane z innych źródeł</t>
  </si>
  <si>
    <t>18 000,00</t>
  </si>
  <si>
    <t>80150</t>
  </si>
  <si>
    <t>Realizacja zadań wymagających stosowania specjalnej organizacji nauki i metod pracy dla dzieci i młodzieży w szkołach podstawowych, gimnazjach, liceach ogólnokształcących, liceach profilowanych i szkołach zawodowych oraz szkołach artystycznych</t>
  </si>
  <si>
    <t>174,98</t>
  </si>
  <si>
    <t>80195</t>
  </si>
  <si>
    <t>3 000,00</t>
  </si>
  <si>
    <t>18 013 398,00</t>
  </si>
  <si>
    <t>630 723,00</t>
  </si>
  <si>
    <t>18 644 121,00</t>
  </si>
  <si>
    <t>85206</t>
  </si>
  <si>
    <t>Wspieranie rodziny</t>
  </si>
  <si>
    <t>39 356,00</t>
  </si>
  <si>
    <t>85211</t>
  </si>
  <si>
    <t>Świadczenie wychowawcze</t>
  </si>
  <si>
    <t>9 409 796,00</t>
  </si>
  <si>
    <t>600 000,00</t>
  </si>
  <si>
    <t>10 009 796,00</t>
  </si>
  <si>
    <t>2060</t>
  </si>
  <si>
    <t>Dotacje celowe otrzymane z budżetu państwa na zadania bieżące z zakresu administracji rządowej zlecone
gminom (związkom gmin, związkom powiatowo-gminnym), związane z realizacją świadczenia wychowawczego
stanowiącego pomoc państwa w wychowywaniu dzieci</t>
  </si>
  <si>
    <t>85212</t>
  </si>
  <si>
    <t>Świadczenia rodzinne, świadczenia z funduszu alimentacyjnego oraz składki na ubezpieczenia emerytalne i rentowe z ubezpieczenia społecznego</t>
  </si>
  <si>
    <t>7 261 955,00</t>
  </si>
  <si>
    <t>0900</t>
  </si>
  <si>
    <t>Wpływy z odsetek od dotacji oraz płatności: wykorzystanych niezgodnie z przeznaczeniem lub wykorzystanych z naruszeniem procedur, o których mowa w art. 184 ustawy, pobranych nienależnie lub w nadmiernej wysokości</t>
  </si>
  <si>
    <t>8 100,00</t>
  </si>
  <si>
    <t>7 177 855,00</t>
  </si>
  <si>
    <t>2360</t>
  </si>
  <si>
    <t>Dochody jednostek samorządu terytorialnego związane z realizacją zadań z zakresu administracji rządowej oraz innych zadań zleconych ustawami</t>
  </si>
  <si>
    <t>62 000,00</t>
  </si>
  <si>
    <t>85213</t>
  </si>
  <si>
    <t>Składki na ubezpieczenie zdrowotne opłacane za osoby pobierające niektóre świadczenia z pomocy społecznej, niektóre świadczenia rodzinne oraz za osoby uczestniczące w zajęciach w centrum integracji społecznej.</t>
  </si>
  <si>
    <t>82 472,00</t>
  </si>
  <si>
    <t>85 472,00</t>
  </si>
  <si>
    <t>46 800,00</t>
  </si>
  <si>
    <t>49 800,00</t>
  </si>
  <si>
    <t>35 422,00</t>
  </si>
  <si>
    <t>250,00</t>
  </si>
  <si>
    <t>85214</t>
  </si>
  <si>
    <t>105 000,00</t>
  </si>
  <si>
    <t>0960</t>
  </si>
  <si>
    <t>Wpływy z otrzymanych spadków, zapisów i darowizn w postaci pieniężnej</t>
  </si>
  <si>
    <t>85 000,00</t>
  </si>
  <si>
    <t>85215</t>
  </si>
  <si>
    <t>16 500,00</t>
  </si>
  <si>
    <t>85216</t>
  </si>
  <si>
    <t>374 824,00</t>
  </si>
  <si>
    <t>374 324,00</t>
  </si>
  <si>
    <t>500,00</t>
  </si>
  <si>
    <t>156 404,00</t>
  </si>
  <si>
    <t>27 723,00</t>
  </si>
  <si>
    <t>184 127,00</t>
  </si>
  <si>
    <t>85228</t>
  </si>
  <si>
    <t>281 125,00</t>
  </si>
  <si>
    <t>31 000,00</t>
  </si>
  <si>
    <t>250 000,00</t>
  </si>
  <si>
    <t>125,00</t>
  </si>
  <si>
    <t>85 554,00</t>
  </si>
  <si>
    <t>2330</t>
  </si>
  <si>
    <t>Dotacje celowe otrzymane od samorządu województwa na zadania bieżące realizowane na podstawie porozumień (umów) między jednostkami samorządu terytorialnego</t>
  </si>
  <si>
    <t>85295</t>
  </si>
  <si>
    <t>200 412,00</t>
  </si>
  <si>
    <t>5 412,00</t>
  </si>
  <si>
    <t>195 000,00</t>
  </si>
  <si>
    <t>854</t>
  </si>
  <si>
    <t>153 997,00</t>
  </si>
  <si>
    <t>253 997,00</t>
  </si>
  <si>
    <t>85415</t>
  </si>
  <si>
    <t>Pomoc materialna dla uczniów</t>
  </si>
  <si>
    <t>153 027,00</t>
  </si>
  <si>
    <t>253 027,00</t>
  </si>
  <si>
    <t>2040</t>
  </si>
  <si>
    <t>Dotacje celowe otrzymane z budżetu państwa na realizację zadań bieżących gmin z zakresu edukacyjnej opieki wychowawczej finansowanych w całości przez budżet państwa w ramach programów rządowych</t>
  </si>
  <si>
    <t>970,00</t>
  </si>
  <si>
    <t>2 095 980,00</t>
  </si>
  <si>
    <t>90002</t>
  </si>
  <si>
    <t>1 844 700,00</t>
  </si>
  <si>
    <t>1 840 700,00</t>
  </si>
  <si>
    <t>90019</t>
  </si>
  <si>
    <t>Wpływy i wydatki związane z gromadzeniem środków z opłat i kar za korzystanie ze środowiska</t>
  </si>
  <si>
    <t>225 000,00</t>
  </si>
  <si>
    <t>90095</t>
  </si>
  <si>
    <t>26 280,00</t>
  </si>
  <si>
    <t>2710</t>
  </si>
  <si>
    <t>Dotacja celowa otrzymana z tytułu pomocy finansowej udzielanej między jednostkami samorządu terytorialnego na dofinansowanie własnych zadań bieżących</t>
  </si>
  <si>
    <t>11 280,00</t>
  </si>
  <si>
    <t>34 184,00</t>
  </si>
  <si>
    <t>92105</t>
  </si>
  <si>
    <t>Pozostałe zadania w zakresie kultury</t>
  </si>
  <si>
    <t>16 184,00</t>
  </si>
  <si>
    <t>Kultura fizyczna</t>
  </si>
  <si>
    <t>13 562,00</t>
  </si>
  <si>
    <t>92695</t>
  </si>
  <si>
    <t>Razem:</t>
  </si>
  <si>
    <t>64 832 163,99</t>
  </si>
  <si>
    <t>754 763,00</t>
  </si>
  <si>
    <t>65 586 926,99</t>
  </si>
  <si>
    <t>Załacznik Nr 2 do Uchwały Nr XXVI/   /20136
Rady Miejskiej w Rogoźnie
z dnia ... listopada 2016 roku</t>
  </si>
  <si>
    <t>1 056 788,83</t>
  </si>
  <si>
    <t>2820</t>
  </si>
  <si>
    <t>2830</t>
  </si>
  <si>
    <t>Dotacja celowa z budżetu na finansowanie lub dofinansowanie zadań zleconych do realizacji pozostałym jednostkom nie zaliczanym do sektora finansów publicznych</t>
  </si>
  <si>
    <t>01030</t>
  </si>
  <si>
    <t>Izby rolnicze</t>
  </si>
  <si>
    <t>2850</t>
  </si>
  <si>
    <t>Wpłaty gmin na rzecz izb rolniczych w wysokości 2% uzyskanych wpływów z podatku rolnego</t>
  </si>
  <si>
    <t>1 021 788,83</t>
  </si>
  <si>
    <t>4010</t>
  </si>
  <si>
    <t>5 905,34</t>
  </si>
  <si>
    <t>4110</t>
  </si>
  <si>
    <t>1 015,13</t>
  </si>
  <si>
    <t>4120</t>
  </si>
  <si>
    <t>141,05</t>
  </si>
  <si>
    <t>4210</t>
  </si>
  <si>
    <t>9 926,43</t>
  </si>
  <si>
    <t>4300</t>
  </si>
  <si>
    <t>19 113,57</t>
  </si>
  <si>
    <t>4430</t>
  </si>
  <si>
    <t>Różne opłaty i składki</t>
  </si>
  <si>
    <t>826 187,31</t>
  </si>
  <si>
    <t>159 500,00</t>
  </si>
  <si>
    <t>1 220,00</t>
  </si>
  <si>
    <t>4170</t>
  </si>
  <si>
    <t>6 000,00</t>
  </si>
  <si>
    <t>13 700,00</t>
  </si>
  <si>
    <t>4260</t>
  </si>
  <si>
    <t>1 280,00</t>
  </si>
  <si>
    <t>300,00</t>
  </si>
  <si>
    <t>4 644 279,65</t>
  </si>
  <si>
    <t>393 000,00</t>
  </si>
  <si>
    <t>5 037 279,65</t>
  </si>
  <si>
    <t>60004</t>
  </si>
  <si>
    <t>271 705,00</t>
  </si>
  <si>
    <t>Dotacje celowe przekazane gminie na zadania bieżące realizowane na podstawie porozumień (umów) między jednostkami samorządu terytorialnego</t>
  </si>
  <si>
    <t>213 000,00</t>
  </si>
  <si>
    <t>58 705,00</t>
  </si>
  <si>
    <t>464 160,00</t>
  </si>
  <si>
    <t>Dotacja celowa na pomoc finansową udzielaną między jednostkami samorządu terytorialnego na dofinansowanie własnych zadań inwestycyjnych i zakupów inwestycyjnych</t>
  </si>
  <si>
    <t>3 908 414,65</t>
  </si>
  <si>
    <t>4 301 414,65</t>
  </si>
  <si>
    <t>129 989,04</t>
  </si>
  <si>
    <t>4270</t>
  </si>
  <si>
    <t>Zakup usług remontowych</t>
  </si>
  <si>
    <t>128 856,00</t>
  </si>
  <si>
    <t>540 990,61</t>
  </si>
  <si>
    <t>8 270,00</t>
  </si>
  <si>
    <t>3 100 309,00</t>
  </si>
  <si>
    <t>3 493 309,00</t>
  </si>
  <si>
    <t>630</t>
  </si>
  <si>
    <t>Turystyka</t>
  </si>
  <si>
    <t>63095</t>
  </si>
  <si>
    <t>1 576 412,71</t>
  </si>
  <si>
    <t>498 921,01</t>
  </si>
  <si>
    <t>2650</t>
  </si>
  <si>
    <t>1 077 491,70</t>
  </si>
  <si>
    <t>40 845,70</t>
  </si>
  <si>
    <t>95 332,00</t>
  </si>
  <si>
    <t>243 727,00</t>
  </si>
  <si>
    <t>1 830,00</t>
  </si>
  <si>
    <t>4500</t>
  </si>
  <si>
    <t>Pozostałe podatki na rzecz budżetów jednostek samorządu terytorialnego</t>
  </si>
  <si>
    <t>670,00</t>
  </si>
  <si>
    <t>4520</t>
  </si>
  <si>
    <t>Opłaty na rzecz budżetów jednostek samorządu terytorialnego</t>
  </si>
  <si>
    <t>4 650,00</t>
  </si>
  <si>
    <t>4590</t>
  </si>
  <si>
    <t>Kary i odszkodowania wypłacane na rzecz osób fizycznych</t>
  </si>
  <si>
    <t>120 000,00</t>
  </si>
  <si>
    <t>4600</t>
  </si>
  <si>
    <t>Kary, odszkodowania i grzywny wypłacane na rzecz osób prawnych i innych jednostek organizacyjnych</t>
  </si>
  <si>
    <t>106 000,00</t>
  </si>
  <si>
    <t>4610</t>
  </si>
  <si>
    <t>140 000,00</t>
  </si>
  <si>
    <t>Wydatki na zakupy inwestycyjne jednostek budżetowych</t>
  </si>
  <si>
    <t>293 437,00</t>
  </si>
  <si>
    <t>710</t>
  </si>
  <si>
    <t>Działalność usługowa</t>
  </si>
  <si>
    <t>94 031,81</t>
  </si>
  <si>
    <t>100,00</t>
  </si>
  <si>
    <t>94 131,81</t>
  </si>
  <si>
    <t>71004</t>
  </si>
  <si>
    <t>Plany zagospodarowania przestrzennego</t>
  </si>
  <si>
    <t>84 031,81</t>
  </si>
  <si>
    <t>20 700,00</t>
  </si>
  <si>
    <t>63 331,81</t>
  </si>
  <si>
    <t>71035</t>
  </si>
  <si>
    <t>Cmentarze</t>
  </si>
  <si>
    <t>10 000,00</t>
  </si>
  <si>
    <t>10 100,00</t>
  </si>
  <si>
    <t>4 769 256,98</t>
  </si>
  <si>
    <t>- 8 160,00</t>
  </si>
  <si>
    <t>4 761 096,98</t>
  </si>
  <si>
    <t>100 978,65</t>
  </si>
  <si>
    <t>5 732,66</t>
  </si>
  <si>
    <t>106 711,31</t>
  </si>
  <si>
    <t>4040</t>
  </si>
  <si>
    <t>Dodatkowe wynagrodzenie roczne</t>
  </si>
  <si>
    <t>7 775,00</t>
  </si>
  <si>
    <t>18 694,75</t>
  </si>
  <si>
    <t>985,44</t>
  </si>
  <si>
    <t>19 680,19</t>
  </si>
  <si>
    <t>2 664,46</t>
  </si>
  <si>
    <t>135,77</t>
  </si>
  <si>
    <t>2 800,23</t>
  </si>
  <si>
    <t>2 692,27</t>
  </si>
  <si>
    <t>- 233,27</t>
  </si>
  <si>
    <t>2 459,00</t>
  </si>
  <si>
    <t>3 931,00</t>
  </si>
  <si>
    <t>- 499,30</t>
  </si>
  <si>
    <t>3 431,70</t>
  </si>
  <si>
    <t>4410</t>
  </si>
  <si>
    <t>4700</t>
  </si>
  <si>
    <t xml:space="preserve">Szkolenia pracowników niebędących członkami korpusu służby cywilnej </t>
  </si>
  <si>
    <t>493,87</t>
  </si>
  <si>
    <t>918,70</t>
  </si>
  <si>
    <t>1 412,57</t>
  </si>
  <si>
    <t>75022</t>
  </si>
  <si>
    <t>Rady gmin (miast i miast na prawach powiatu)</t>
  </si>
  <si>
    <t>312 000,00</t>
  </si>
  <si>
    <t>3030</t>
  </si>
  <si>
    <t xml:space="preserve">Różne wydatki na rzecz osób fizycznych </t>
  </si>
  <si>
    <t>280 000,00</t>
  </si>
  <si>
    <t>- 2 000,00</t>
  </si>
  <si>
    <t>278 000,00</t>
  </si>
  <si>
    <t>4190</t>
  </si>
  <si>
    <t>Nagrody konkursowe</t>
  </si>
  <si>
    <t>13 000,00</t>
  </si>
  <si>
    <t>2 000,00</t>
  </si>
  <si>
    <t>4420</t>
  </si>
  <si>
    <t>Podróże służbowe zagraniczne</t>
  </si>
  <si>
    <t>3 808 753,31</t>
  </si>
  <si>
    <t>- 15 200,00</t>
  </si>
  <si>
    <t>3 793 553,31</t>
  </si>
  <si>
    <t>3020</t>
  </si>
  <si>
    <t>Wydatki osobowe niezaliczone do wynagrodzeń</t>
  </si>
  <si>
    <t>6 500,00</t>
  </si>
  <si>
    <t>2 344 666,61</t>
  </si>
  <si>
    <t>- 10 000,00</t>
  </si>
  <si>
    <t>2 334 666,61</t>
  </si>
  <si>
    <t>162 130,22</t>
  </si>
  <si>
    <t>426 017,67</t>
  </si>
  <si>
    <t>47 422,09</t>
  </si>
  <si>
    <t>60 300,00</t>
  </si>
  <si>
    <t>125 497,04</t>
  </si>
  <si>
    <t>4230</t>
  </si>
  <si>
    <t>Zakup leków, wyrobów medycznych i produktów biobójczych</t>
  </si>
  <si>
    <t>4240</t>
  </si>
  <si>
    <t>73 000,00</t>
  </si>
  <si>
    <t>37 000,00</t>
  </si>
  <si>
    <t>4280</t>
  </si>
  <si>
    <t>Zakup usług zdrowotnych</t>
  </si>
  <si>
    <t>2 500,00</t>
  </si>
  <si>
    <t>219 569,00</t>
  </si>
  <si>
    <t>217 569,00</t>
  </si>
  <si>
    <t>4360</t>
  </si>
  <si>
    <t>Opłaty z tytułu zakupu usług telekomunikacyjnych</t>
  </si>
  <si>
    <t>4380</t>
  </si>
  <si>
    <t>Zakup usług obejmujacych tłumaczenia</t>
  </si>
  <si>
    <t>- 1 000,00</t>
  </si>
  <si>
    <t>4390</t>
  </si>
  <si>
    <t>Zakup usług obejmujących wykonanie ekspertyz, analiz i opinii</t>
  </si>
  <si>
    <t>75 000,00</t>
  </si>
  <si>
    <t>- 14 200,00</t>
  </si>
  <si>
    <t>60 800,00</t>
  </si>
  <si>
    <t>38 706,13</t>
  </si>
  <si>
    <t>4440</t>
  </si>
  <si>
    <t>66 845,00</t>
  </si>
  <si>
    <t>24 000,00</t>
  </si>
  <si>
    <t>30 599,55</t>
  </si>
  <si>
    <t>32 599,55</t>
  </si>
  <si>
    <t>75075</t>
  </si>
  <si>
    <t>46 500,00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</si>
  <si>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</si>
  <si>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2 700,00</t>
  </si>
  <si>
    <t>25 000,00</t>
  </si>
  <si>
    <t>75085</t>
  </si>
  <si>
    <t>Wspólna obsługa jednostek samorządu terytorialnego</t>
  </si>
  <si>
    <t>294 629,67</t>
  </si>
  <si>
    <t>200 000,00</t>
  </si>
  <si>
    <t>34 200,00</t>
  </si>
  <si>
    <t>4 900,00</t>
  </si>
  <si>
    <t>11 099,67</t>
  </si>
  <si>
    <t>12 500,00</t>
  </si>
  <si>
    <t>1 250,00</t>
  </si>
  <si>
    <t>2 280,00</t>
  </si>
  <si>
    <t>75095</t>
  </si>
  <si>
    <t>170 144,00</t>
  </si>
  <si>
    <t>98 124,00</t>
  </si>
  <si>
    <t>4100</t>
  </si>
  <si>
    <t>Wynagrodzenia agencyjno-prowizyjne</t>
  </si>
  <si>
    <t>66 020,00</t>
  </si>
  <si>
    <t>2 909,57</t>
  </si>
  <si>
    <t>500,15</t>
  </si>
  <si>
    <t>71,28</t>
  </si>
  <si>
    <t>12 376,00</t>
  </si>
  <si>
    <t>668 184,00</t>
  </si>
  <si>
    <t>75405</t>
  </si>
  <si>
    <t>Komendy powiatowe Policji</t>
  </si>
  <si>
    <t>2300</t>
  </si>
  <si>
    <t>Wpłaty jednostek na państwowy fundusz celowy</t>
  </si>
  <si>
    <t>75411</t>
  </si>
  <si>
    <t>Komendy powiatowe Państwowej Straży Pożarnej</t>
  </si>
  <si>
    <t>550 854,00</t>
  </si>
  <si>
    <t>55 000,00</t>
  </si>
  <si>
    <t>4 984,00</t>
  </si>
  <si>
    <t>606,00</t>
  </si>
  <si>
    <t>28 374,00</t>
  </si>
  <si>
    <t>750,00</t>
  </si>
  <si>
    <t>128 250,00</t>
  </si>
  <si>
    <t>8 000,00</t>
  </si>
  <si>
    <t>44 890,00</t>
  </si>
  <si>
    <t>29 000,00</t>
  </si>
  <si>
    <t>Dotacje celowe z budżetu na finansowanie lub dofinansowanie kosztów realizacji inwestycji i zakupów inwestycyjnych jednostek nie zaliczanych do sektora finansów publicznych</t>
  </si>
  <si>
    <t>77 000,00</t>
  </si>
  <si>
    <t>75414</t>
  </si>
  <si>
    <t>Obrona cywilna</t>
  </si>
  <si>
    <t>27 500,00</t>
  </si>
  <si>
    <t>75415</t>
  </si>
  <si>
    <t>Zadania ratownictwa górskiego i wodnego</t>
  </si>
  <si>
    <t>40 000,00</t>
  </si>
  <si>
    <t>75416</t>
  </si>
  <si>
    <t>Straż gminna (miejska)</t>
  </si>
  <si>
    <t>26 830,00</t>
  </si>
  <si>
    <t>2 830,00</t>
  </si>
  <si>
    <t>18 500,00</t>
  </si>
  <si>
    <t>3 500,00</t>
  </si>
  <si>
    <t>757</t>
  </si>
  <si>
    <t>Obsługa długu publicznego</t>
  </si>
  <si>
    <t>362 475,00</t>
  </si>
  <si>
    <t>- 20 000,00</t>
  </si>
  <si>
    <t>342 475,00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</si>
  <si>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</si>
  <si>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</si>
  <si>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</si>
  <si>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</si>
  <si>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135 000,00</t>
  </si>
  <si>
    <t>75818</t>
  </si>
  <si>
    <t>Rezerwy ogólne i celowe</t>
  </si>
  <si>
    <t>4810</t>
  </si>
  <si>
    <t>Rezerwy</t>
  </si>
  <si>
    <t>23 658 548,78</t>
  </si>
  <si>
    <t>- 237 399,00</t>
  </si>
  <si>
    <t>23 421 149,78</t>
  </si>
  <si>
    <t>10 680 678,00</t>
  </si>
  <si>
    <t>- 290 399,00</t>
  </si>
  <si>
    <t>10 390 279,00</t>
  </si>
  <si>
    <t>2 800,00</t>
  </si>
  <si>
    <t>- 899,00</t>
  </si>
  <si>
    <t>1 901,00</t>
  </si>
  <si>
    <t>332 540,00</t>
  </si>
  <si>
    <t>3240</t>
  </si>
  <si>
    <t>6 834 941,19</t>
  </si>
  <si>
    <t>- 211 500,00</t>
  </si>
  <si>
    <t>6 623 441,19</t>
  </si>
  <si>
    <t>515 319,05</t>
  </si>
  <si>
    <t>1 320 962,00</t>
  </si>
  <si>
    <t>- 65 000,00</t>
  </si>
  <si>
    <t>1 255 962,00</t>
  </si>
  <si>
    <t>178 998,76</t>
  </si>
  <si>
    <t>- 13 000,00</t>
  </si>
  <si>
    <t>165 998,76</t>
  </si>
  <si>
    <t>36 282,00</t>
  </si>
  <si>
    <t>283 824,52</t>
  </si>
  <si>
    <t>287 824,52</t>
  </si>
  <si>
    <t>116 170,31</t>
  </si>
  <si>
    <t>398 400,00</t>
  </si>
  <si>
    <t>396 400,00</t>
  </si>
  <si>
    <t>22 355,17</t>
  </si>
  <si>
    <t>- 1 500,00</t>
  </si>
  <si>
    <t>20 855,17</t>
  </si>
  <si>
    <t>17 500,00</t>
  </si>
  <si>
    <t>171 632,00</t>
  </si>
  <si>
    <t>23 300,00</t>
  </si>
  <si>
    <t>- 500,00</t>
  </si>
  <si>
    <t>22 800,00</t>
  </si>
  <si>
    <t>9 700,00</t>
  </si>
  <si>
    <t>5 910,00</t>
  </si>
  <si>
    <t>402 543,00</t>
  </si>
  <si>
    <t>4480</t>
  </si>
  <si>
    <t>Podatek od nieruchomości</t>
  </si>
  <si>
    <t>741 653,00</t>
  </si>
  <si>
    <t>29 672,00</t>
  </si>
  <si>
    <t>495 976,47</t>
  </si>
  <si>
    <t>33 041,27</t>
  </si>
  <si>
    <t>96 151,26</t>
  </si>
  <si>
    <t>17 200,00</t>
  </si>
  <si>
    <t>1 260,00</t>
  </si>
  <si>
    <t>20 430,00</t>
  </si>
  <si>
    <t>800,00</t>
  </si>
  <si>
    <t>6 250,00</t>
  </si>
  <si>
    <t>700,00</t>
  </si>
  <si>
    <t>25 872,00</t>
  </si>
  <si>
    <t>4 426 804,00</t>
  </si>
  <si>
    <t>61 000,00</t>
  </si>
  <si>
    <t>4 487 804,00</t>
  </si>
  <si>
    <t>- 29 500,00</t>
  </si>
  <si>
    <t>32 500,00</t>
  </si>
  <si>
    <t>2540</t>
  </si>
  <si>
    <t>1 076 810,00</t>
  </si>
  <si>
    <t>74 796,00</t>
  </si>
  <si>
    <t>1 861 937,17</t>
  </si>
  <si>
    <t>28 800,00</t>
  </si>
  <si>
    <t>1 890 737,17</t>
  </si>
  <si>
    <t>127 425,23</t>
  </si>
  <si>
    <t>321 751,60</t>
  </si>
  <si>
    <t>20 100,00</t>
  </si>
  <si>
    <t>341 851,60</t>
  </si>
  <si>
    <t>41 605,00</t>
  </si>
  <si>
    <t>42 205,00</t>
  </si>
  <si>
    <t>5 500,00</t>
  </si>
  <si>
    <t>97 722,00</t>
  </si>
  <si>
    <t>104 722,00</t>
  </si>
  <si>
    <t>4220</t>
  </si>
  <si>
    <t>Zakup środków żywności</t>
  </si>
  <si>
    <t>292 000,00</t>
  </si>
  <si>
    <t>6 150,00</t>
  </si>
  <si>
    <t>252 932,00</t>
  </si>
  <si>
    <t>- 8 000,00</t>
  </si>
  <si>
    <t>244 932,00</t>
  </si>
  <si>
    <t>4 300,00</t>
  </si>
  <si>
    <t>64 664,00</t>
  </si>
  <si>
    <t>68 664,00</t>
  </si>
  <si>
    <t>4330</t>
  </si>
  <si>
    <t>Zakup usług przez jednostki samorządu terytorialnego od innych jednostek samorządu terytorialnego</t>
  </si>
  <si>
    <t>38 000,00</t>
  </si>
  <si>
    <t>8 200,00</t>
  </si>
  <si>
    <t>1 190,00</t>
  </si>
  <si>
    <t>106 966,00</t>
  </si>
  <si>
    <t>355,00</t>
  </si>
  <si>
    <t>4 564 127,47</t>
  </si>
  <si>
    <t>- 25 000,00</t>
  </si>
  <si>
    <t>4 539 127,47</t>
  </si>
  <si>
    <t>2320</t>
  </si>
  <si>
    <t>Dotacje celowe przekazane dla powiatu na zadania bieżące realizowane na podstawie porozumień (umów) między jednostkami samorządu terytorialnego</t>
  </si>
  <si>
    <t>1 289 704,00</t>
  </si>
  <si>
    <t>600 861,00</t>
  </si>
  <si>
    <t>15 024,31</t>
  </si>
  <si>
    <t>81 282,00</t>
  </si>
  <si>
    <t>1 600,00</t>
  </si>
  <si>
    <t>1 633 280,19</t>
  </si>
  <si>
    <t>- 18 000,00</t>
  </si>
  <si>
    <t>1 615 280,19</t>
  </si>
  <si>
    <t>131 795,81</t>
  </si>
  <si>
    <t>316 088,00</t>
  </si>
  <si>
    <t>- 5 000,00</t>
  </si>
  <si>
    <t>311 088,00</t>
  </si>
  <si>
    <t>44 269,00</t>
  </si>
  <si>
    <t>42 269,00</t>
  </si>
  <si>
    <t>7 116,00</t>
  </si>
  <si>
    <t>67 190,32</t>
  </si>
  <si>
    <t>37 878,84</t>
  </si>
  <si>
    <t>166 400,00</t>
  </si>
  <si>
    <t>9 500,00</t>
  </si>
  <si>
    <t>8 300,00</t>
  </si>
  <si>
    <t>48 485,00</t>
  </si>
  <si>
    <t>7 150,00</t>
  </si>
  <si>
    <t>1 300,00</t>
  </si>
  <si>
    <t>92 903,00</t>
  </si>
  <si>
    <t>80113</t>
  </si>
  <si>
    <t>Dowożenie uczniów do szkół</t>
  </si>
  <si>
    <t>684 000,00</t>
  </si>
  <si>
    <t>680 000,00</t>
  </si>
  <si>
    <t>80114</t>
  </si>
  <si>
    <t>Zespoły obsługi ekonomiczno-administracyjnej szkół</t>
  </si>
  <si>
    <t>464 702,33</t>
  </si>
  <si>
    <t>1 211,35</t>
  </si>
  <si>
    <t>261 908,79</t>
  </si>
  <si>
    <t>29 518,00</t>
  </si>
  <si>
    <t>52 096,85</t>
  </si>
  <si>
    <t>3 260,46</t>
  </si>
  <si>
    <t>1 462,00</t>
  </si>
  <si>
    <t>28 000,47</t>
  </si>
  <si>
    <t>2 162,87</t>
  </si>
  <si>
    <t>14 299,98</t>
  </si>
  <si>
    <t>225,00</t>
  </si>
  <si>
    <t>41 674,75</t>
  </si>
  <si>
    <t>2 435,81</t>
  </si>
  <si>
    <t>1 757,00</t>
  </si>
  <si>
    <t>6 840,00</t>
  </si>
  <si>
    <t>349,00</t>
  </si>
  <si>
    <t>80146</t>
  </si>
  <si>
    <t>Dokształcanie i doskonalenie nauczycieli</t>
  </si>
  <si>
    <t>90 776,00</t>
  </si>
  <si>
    <t>32 100,00</t>
  </si>
  <si>
    <t>58 676,00</t>
  </si>
  <si>
    <t>670 110,00</t>
  </si>
  <si>
    <t>684 110,00</t>
  </si>
  <si>
    <t>273 390,60</t>
  </si>
  <si>
    <t>18 661,40</t>
  </si>
  <si>
    <t>48 473,00</t>
  </si>
  <si>
    <t>4 054,00</t>
  </si>
  <si>
    <t>23 400,00</t>
  </si>
  <si>
    <t>1 100,00</t>
  </si>
  <si>
    <t>10 031,00</t>
  </si>
  <si>
    <t>80149</t>
  </si>
  <si>
    <t>Realizacja zadań wymagających stosowania specjalnej organizacji nauki i metod pracy dla dzieci w przedszkolach, oddziałach przedszkolnych w szkołach podstawowych i innych formach wychowania przedszkolnego</t>
  </si>
  <si>
    <t>596 456,00</t>
  </si>
  <si>
    <t>170 864,00</t>
  </si>
  <si>
    <t>283 000,00</t>
  </si>
  <si>
    <t>16 114,91</t>
  </si>
  <si>
    <t>51 507,00</t>
  </si>
  <si>
    <t>7 972,09</t>
  </si>
  <si>
    <t>23 000,00</t>
  </si>
  <si>
    <t>330,00</t>
  </si>
  <si>
    <t>3 330,00</t>
  </si>
  <si>
    <t>15 568,00</t>
  </si>
  <si>
    <t>11 500,00</t>
  </si>
  <si>
    <t>14 600,00</t>
  </si>
  <si>
    <t>529 642,98</t>
  </si>
  <si>
    <t>24 780,00</t>
  </si>
  <si>
    <t>353 336,98</t>
  </si>
  <si>
    <t>9 878,00</t>
  </si>
  <si>
    <t>69 458,75</t>
  </si>
  <si>
    <t>12 580,27</t>
  </si>
  <si>
    <t>14 601,73</t>
  </si>
  <si>
    <t>15 101,73</t>
  </si>
  <si>
    <t>7 457,25</t>
  </si>
  <si>
    <t>13 500,00</t>
  </si>
  <si>
    <t>9 800,00</t>
  </si>
  <si>
    <t>10 450,00</t>
  </si>
  <si>
    <t>209 599,00</t>
  </si>
  <si>
    <t>212 599,00</t>
  </si>
  <si>
    <t>24 500,00</t>
  </si>
  <si>
    <t>1 800,00</t>
  </si>
  <si>
    <t>168 299,00</t>
  </si>
  <si>
    <t>821 983,00</t>
  </si>
  <si>
    <t>85153</t>
  </si>
  <si>
    <t>Zwalczanie narkomanii</t>
  </si>
  <si>
    <t>7 859,00</t>
  </si>
  <si>
    <t>241,00</t>
  </si>
  <si>
    <t>35,00</t>
  </si>
  <si>
    <t>1 400,00</t>
  </si>
  <si>
    <t>4 983,00</t>
  </si>
  <si>
    <t>85154</t>
  </si>
  <si>
    <t>302 124,00</t>
  </si>
  <si>
    <t>28 700,00</t>
  </si>
  <si>
    <t>Dotacja celowa na pomoc finansową udzielaną między jednostkami samorządu terytorialnego na dofinansowanie własnych zadań bieżących</t>
  </si>
  <si>
    <t>5 166,00</t>
  </si>
  <si>
    <t>1 418,00</t>
  </si>
  <si>
    <t>108 120,00</t>
  </si>
  <si>
    <t>20 614,00</t>
  </si>
  <si>
    <t>16 000,00</t>
  </si>
  <si>
    <t>95 408,00</t>
  </si>
  <si>
    <t>998,00</t>
  </si>
  <si>
    <t>85195</t>
  </si>
  <si>
    <t>1 050,00</t>
  </si>
  <si>
    <t>950,00</t>
  </si>
  <si>
    <t>21 261 882,00</t>
  </si>
  <si>
    <t>503 526,00</t>
  </si>
  <si>
    <t>21 765 408,00</t>
  </si>
  <si>
    <t>85201</t>
  </si>
  <si>
    <t>Placówki opiekuńczo-wychowawcze</t>
  </si>
  <si>
    <t>102 000,00</t>
  </si>
  <si>
    <t>85202</t>
  </si>
  <si>
    <t>Domy pomocy społecznej</t>
  </si>
  <si>
    <t>526 683,00</t>
  </si>
  <si>
    <t>521 683,00</t>
  </si>
  <si>
    <t>85204</t>
  </si>
  <si>
    <t>Rodziny zastępcze</t>
  </si>
  <si>
    <t>82 860,00</t>
  </si>
  <si>
    <t>85205</t>
  </si>
  <si>
    <t>Zadania w zakresie przeciwdziałania przemocy w rodzinie</t>
  </si>
  <si>
    <t>9 300,00</t>
  </si>
  <si>
    <t>5 300,00</t>
  </si>
  <si>
    <t>104 749,00</t>
  </si>
  <si>
    <t>1 292,00</t>
  </si>
  <si>
    <t>73 421,00</t>
  </si>
  <si>
    <t>4 656,00</t>
  </si>
  <si>
    <t>13 900,00</t>
  </si>
  <si>
    <t>1 978,00</t>
  </si>
  <si>
    <t>2 302,00</t>
  </si>
  <si>
    <t>3110</t>
  </si>
  <si>
    <t>9 232 697,00</t>
  </si>
  <si>
    <t>9 832 697,00</t>
  </si>
  <si>
    <t>46 000,00</t>
  </si>
  <si>
    <t>10 700,00</t>
  </si>
  <si>
    <t>1 460,00</t>
  </si>
  <si>
    <t>14 750,00</t>
  </si>
  <si>
    <t>76 689,00</t>
  </si>
  <si>
    <t>7 199 955,00</t>
  </si>
  <si>
    <t>Zwrot dotacji oraz płatności, w tym  wykorzystanych niezgodnie z przeznaczeniem lub wykorzystanych z naruszeniem procedur, o których mowa w art. 184 ustawy, pobranych nienależnie lub w nadmiernej wysokości</t>
  </si>
  <si>
    <t>6 713 534,00</t>
  </si>
  <si>
    <t>140 358,00</t>
  </si>
  <si>
    <t>7 838,00</t>
  </si>
  <si>
    <t>278 203,00</t>
  </si>
  <si>
    <t>3 584,00</t>
  </si>
  <si>
    <t>4400</t>
  </si>
  <si>
    <t>2 109,00</t>
  </si>
  <si>
    <t>4 029,00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</si>
  <si>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</si>
  <si>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</si>
  <si>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83 972,00</t>
  </si>
  <si>
    <t>86 972,00</t>
  </si>
  <si>
    <t>4130</t>
  </si>
  <si>
    <t>83 722,00</t>
  </si>
  <si>
    <t>86 722,00</t>
  </si>
  <si>
    <t>499 400,00</t>
  </si>
  <si>
    <t>494 400,00</t>
  </si>
  <si>
    <t>516 500,00</t>
  </si>
  <si>
    <t>- 100 000,00</t>
  </si>
  <si>
    <t>416 500,00</t>
  </si>
  <si>
    <t>516 176,47</t>
  </si>
  <si>
    <t>416 176,47</t>
  </si>
  <si>
    <t>323,53</t>
  </si>
  <si>
    <t>405 824,00</t>
  </si>
  <si>
    <t>405 324,00</t>
  </si>
  <si>
    <t>1 295 644,00</t>
  </si>
  <si>
    <t>4 526,00</t>
  </si>
  <si>
    <t>1 300 170,00</t>
  </si>
  <si>
    <t>7 156,00</t>
  </si>
  <si>
    <t>758 605,00</t>
  </si>
  <si>
    <t>4 922,00</t>
  </si>
  <si>
    <t>763 527,00</t>
  </si>
  <si>
    <t>54 446,00</t>
  </si>
  <si>
    <t>134 480,00</t>
  </si>
  <si>
    <t>- 963,00</t>
  </si>
  <si>
    <t>133 517,00</t>
  </si>
  <si>
    <t>15 844,00</t>
  </si>
  <si>
    <t>567,00</t>
  </si>
  <si>
    <t>16 411,00</t>
  </si>
  <si>
    <t>4140</t>
  </si>
  <si>
    <t>Wpłaty na Państwowy Fundusz Rehabilitacji Osób Niepełnosprawnych</t>
  </si>
  <si>
    <t>38 798,00</t>
  </si>
  <si>
    <t>22 400,00</t>
  </si>
  <si>
    <t>8 600,00</t>
  </si>
  <si>
    <t>19 200,00</t>
  </si>
  <si>
    <t>28 141,00</t>
  </si>
  <si>
    <t>31 074,00</t>
  </si>
  <si>
    <t>45 600,00</t>
  </si>
  <si>
    <t>444 893,00</t>
  </si>
  <si>
    <t>454 893,00</t>
  </si>
  <si>
    <t>16 693,00</t>
  </si>
  <si>
    <t>118 200,00</t>
  </si>
  <si>
    <t>310 000,00</t>
  </si>
  <si>
    <t>320 000,00</t>
  </si>
  <si>
    <t>235 554,00</t>
  </si>
  <si>
    <t>2410</t>
  </si>
  <si>
    <t>44 881,50</t>
  </si>
  <si>
    <t>Dotacje celowe z budżetu na finansowanie lub dofinansowanie kosztów realizacji inwestycji i zakupów inwestycyjnych samorządowych zakładów budżetowych</t>
  </si>
  <si>
    <t>105 118,50</t>
  </si>
  <si>
    <t>344 752,00</t>
  </si>
  <si>
    <t>330 000,00</t>
  </si>
  <si>
    <t>344,00</t>
  </si>
  <si>
    <t>59,57</t>
  </si>
  <si>
    <t>8,43</t>
  </si>
  <si>
    <t>5 840,00</t>
  </si>
  <si>
    <t>8 500,00</t>
  </si>
  <si>
    <t>853</t>
  </si>
  <si>
    <t>Pozostałe zadania w zakresie polityki społecznej</t>
  </si>
  <si>
    <t>32 000,00</t>
  </si>
  <si>
    <t>85395</t>
  </si>
  <si>
    <t>6020</t>
  </si>
  <si>
    <t>Wydatki na wniesienie wkładów do spółdzielni</t>
  </si>
  <si>
    <t>801 281,00</t>
  </si>
  <si>
    <t>123 696,00</t>
  </si>
  <si>
    <t>924 977,00</t>
  </si>
  <si>
    <t>85401</t>
  </si>
  <si>
    <t>Świetlice szkolne</t>
  </si>
  <si>
    <t>567 604,00</t>
  </si>
  <si>
    <t>36 500,00</t>
  </si>
  <si>
    <t>604 104,00</t>
  </si>
  <si>
    <t>1 096,00</t>
  </si>
  <si>
    <t>407 463,80</t>
  </si>
  <si>
    <t>28 000,00</t>
  </si>
  <si>
    <t>435 463,80</t>
  </si>
  <si>
    <t>22 374,83</t>
  </si>
  <si>
    <t>72 535,17</t>
  </si>
  <si>
    <t>7 300,00</t>
  </si>
  <si>
    <t>79 835,17</t>
  </si>
  <si>
    <t>9 952,20</t>
  </si>
  <si>
    <t>11 152,20</t>
  </si>
  <si>
    <t>10 200,00</t>
  </si>
  <si>
    <t>3 100,00</t>
  </si>
  <si>
    <t>24 882,00</t>
  </si>
  <si>
    <t>230 058,00</t>
  </si>
  <si>
    <t>87 196,00</t>
  </si>
  <si>
    <t>317 254,00</t>
  </si>
  <si>
    <t>229 088,00</t>
  </si>
  <si>
    <t>316 284,00</t>
  </si>
  <si>
    <t>3260</t>
  </si>
  <si>
    <t>Inne formy pomocy dla uczniów</t>
  </si>
  <si>
    <t>85446</t>
  </si>
  <si>
    <t>3 619,00</t>
  </si>
  <si>
    <t>3 679 955,18</t>
  </si>
  <si>
    <t>Gospodarka ściekowa i ochrona wód</t>
  </si>
  <si>
    <t>92 700,00</t>
  </si>
  <si>
    <t>65 000,00</t>
  </si>
  <si>
    <t>17 700,00</t>
  </si>
  <si>
    <t>1 894 700,00</t>
  </si>
  <si>
    <t>105 245,17</t>
  </si>
  <si>
    <t>8 884,35</t>
  </si>
  <si>
    <t>19 618,86</t>
  </si>
  <si>
    <t>2 796,17</t>
  </si>
  <si>
    <t>1 691 200,00</t>
  </si>
  <si>
    <t>3 555,00</t>
  </si>
  <si>
    <t>3 400,45</t>
  </si>
  <si>
    <t>90003</t>
  </si>
  <si>
    <t>Oczyszczanie miast i wsi</t>
  </si>
  <si>
    <t>325 000,00</t>
  </si>
  <si>
    <t>90004</t>
  </si>
  <si>
    <t>Utrzymanie zieleni w miastach i gminach</t>
  </si>
  <si>
    <t>134 698,18</t>
  </si>
  <si>
    <t>30 800,00</t>
  </si>
  <si>
    <t>101 898,18</t>
  </si>
  <si>
    <t>125 000,00</t>
  </si>
  <si>
    <t>Oświetlenie ulic, placów i dróg</t>
  </si>
  <si>
    <t>940 104,00</t>
  </si>
  <si>
    <t>510 000,00</t>
  </si>
  <si>
    <t>366 100,00</t>
  </si>
  <si>
    <t>64 004,00</t>
  </si>
  <si>
    <t>157 753,00</t>
  </si>
  <si>
    <t>3 312,00</t>
  </si>
  <si>
    <t>472,00</t>
  </si>
  <si>
    <t>20 769,00</t>
  </si>
  <si>
    <t>71 600,00</t>
  </si>
  <si>
    <t>58 100,00</t>
  </si>
  <si>
    <t>2 072 520,16</t>
  </si>
  <si>
    <t>32 119,00</t>
  </si>
  <si>
    <t>9 734,00</t>
  </si>
  <si>
    <t>13 935,00</t>
  </si>
  <si>
    <t>450,00</t>
  </si>
  <si>
    <t>1 139 961,58</t>
  </si>
  <si>
    <t>2480</t>
  </si>
  <si>
    <t>868 000,00</t>
  </si>
  <si>
    <t>704,00</t>
  </si>
  <si>
    <t>109,00</t>
  </si>
  <si>
    <t>4 080,00</t>
  </si>
  <si>
    <t>55 038,93</t>
  </si>
  <si>
    <t>60 600,00</t>
  </si>
  <si>
    <t>12 541,00</t>
  </si>
  <si>
    <t>1 325,00</t>
  </si>
  <si>
    <t>137 563,65</t>
  </si>
  <si>
    <t>92116</t>
  </si>
  <si>
    <t>327 703,17</t>
  </si>
  <si>
    <t>327 400,00</t>
  </si>
  <si>
    <t>303,17</t>
  </si>
  <si>
    <t>92118</t>
  </si>
  <si>
    <t>427 500,00</t>
  </si>
  <si>
    <t>92120</t>
  </si>
  <si>
    <t>2720</t>
  </si>
  <si>
    <t>92195</t>
  </si>
  <si>
    <t>65 236,41</t>
  </si>
  <si>
    <t>4 250,00</t>
  </si>
  <si>
    <t>36 836,41</t>
  </si>
  <si>
    <t>24 150,00</t>
  </si>
  <si>
    <t>426 040,90</t>
  </si>
  <si>
    <t>Obiekty sportowe</t>
  </si>
  <si>
    <t>109 700,00</t>
  </si>
  <si>
    <t>9 000,00</t>
  </si>
  <si>
    <t>50 000,00</t>
  </si>
  <si>
    <t>17 100,00</t>
  </si>
  <si>
    <t>14 100,00</t>
  </si>
  <si>
    <t>200,00</t>
  </si>
  <si>
    <t>316 340,90</t>
  </si>
  <si>
    <t>211 800,00</t>
  </si>
  <si>
    <t>56 540,85</t>
  </si>
  <si>
    <t>18 500,05</t>
  </si>
  <si>
    <t>66 113 997,00</t>
  </si>
  <si>
    <t>66 868 760,00</t>
  </si>
  <si>
    <t>Zmiany w planie dochodów Gminy Rogoźno na 2016 rok</t>
  </si>
  <si>
    <t>Zmiany w planie wydatków Gminy Rogoźno na 2016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</si>
</sst>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_ ;\-#,##0.00\ "/>
    <numFmt numFmtId="165" formatCode="???"/>
    <numFmt numFmtId="166" formatCode="????"/>
    <numFmt numFmtId="167" formatCode="?????"/>
  </numFmts>
  <fonts count="6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i/>
      <sz val="9"/>
      <name val="Arial CE"/>
      <charset val="238"/>
    </font>
    <font>
      <sz val="9"/>
      <name val="Arial CE"/>
      <charset val="238"/>
    </font>
    <font>
      <b/>
      <sz val="8"/>
      <name val="Arial CE"/>
      <family val="2"/>
      <charset val="238"/>
    </font>
    <font>
      <b/>
      <sz val="12"/>
      <name val="Arial CE"/>
      <family val="2"/>
      <charset val="238"/>
    </font>
    <font>
      <b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8"/>
      <color indexed="8"/>
      <name val="Arial"/>
      <family val="2"/>
      <charset val="238"/>
    </font>
    <font>
      <b/>
      <sz val="7.5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10"/>
      <color indexed="12"/>
      <name val="Times New Roman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Times New Roman"/>
      <family val="1"/>
    </font>
    <font>
      <b/>
      <sz val="9"/>
      <name val="Times New Roman"/>
      <family val="1"/>
      <charset val="238"/>
    </font>
    <font>
      <sz val="12"/>
      <name val="Times New Roman"/>
      <family val="1"/>
    </font>
    <font>
      <sz val="10"/>
      <name val="Times New Roman"/>
      <family val="1"/>
    </font>
    <font>
      <b/>
      <sz val="11"/>
      <name val="Arial CE"/>
      <family val="2"/>
      <charset val="238"/>
    </font>
    <font>
      <b/>
      <sz val="11"/>
      <name val="Arial"/>
      <family val="2"/>
      <charset val="238"/>
    </font>
    <font>
      <b/>
      <sz val="12"/>
      <name val="Arial CE"/>
      <charset val="238"/>
    </font>
    <font>
      <sz val="9"/>
      <name val="Arial"/>
      <family val="2"/>
      <charset val="1"/>
    </font>
    <font>
      <sz val="10"/>
      <name val="Arial"/>
      <family val="2"/>
      <charset val="1"/>
    </font>
    <font>
      <sz val="9"/>
      <color indexed="8"/>
      <name val="Arial"/>
      <family val="2"/>
      <charset val="1"/>
    </font>
    <font>
      <sz val="8"/>
      <name val="Arial"/>
      <family val="2"/>
      <charset val="238"/>
    </font>
    <font>
      <b/>
      <sz val="12"/>
      <name val="Arial"/>
      <family val="2"/>
      <charset val="1"/>
    </font>
    <font>
      <b/>
      <sz val="8.5"/>
      <color indexed="8"/>
      <name val="Arial"/>
      <family val="2"/>
      <charset val="1"/>
    </font>
    <font>
      <sz val="12"/>
      <name val="Calibri"/>
      <family val="2"/>
      <charset val="238"/>
    </font>
    <font>
      <b/>
      <sz val="10"/>
      <color indexed="8"/>
      <name val="Arial"/>
      <family val="2"/>
      <charset val="1"/>
    </font>
    <font>
      <sz val="10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name val="Arial"/>
      <family val="2"/>
      <charset val="1"/>
    </font>
    <font>
      <b/>
      <sz val="9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indexed="8"/>
      <name val="Arial"/>
      <family val="2"/>
      <charset val="1"/>
    </font>
    <font>
      <b/>
      <sz val="12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indexed="8"/>
      <name val="Arial"/>
      <charset val="204"/>
    </font>
    <font>
      <sz val="10"/>
      <color indexed="8"/>
      <name val="Arial"/>
      <charset val="204"/>
    </font>
    <font>
      <b/>
      <sz val="10"/>
      <color indexed="8"/>
      <name val="Arial"/>
      <charset val="204"/>
    </font>
    <font>
      <b/>
      <sz val="8.25"/>
      <color indexed="8"/>
      <name val="Arial"/>
      <charset val="204"/>
    </font>
    <font>
      <sz val="12"/>
      <color indexed="8"/>
      <name val="Arial"/>
      <charset val="204"/>
    </font>
    <font>
      <sz val="8.25"/>
      <color indexed="8"/>
      <name val="Arial"/>
      <charset val="204"/>
    </font>
    <font>
      <b/>
      <sz val="9"/>
      <color indexed="8"/>
      <name val="Arial"/>
      <charset val="204"/>
    </font>
    <font>
      <b/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23"/>
      </patternFill>
    </fill>
    <fill>
      <patternFill patternType="solid">
        <fgColor theme="0" tint="-0.14999847407452621"/>
        <bgColor indexed="23"/>
      </patternFill>
    </fill>
    <fill>
      <patternFill patternType="solid">
        <fgColor theme="0" tint="-0.14999847407452621"/>
        <bgColor indexed="22"/>
      </patternFill>
    </fill>
    <fill>
      <patternFill patternType="solid">
        <fgColor indexed="9"/>
        <bgColor indexed="0"/>
      </patternFill>
    </fill>
    <fill>
      <patternFill patternType="solid">
        <fgColor indexed="10"/>
        <bgColor indexed="0"/>
      </patternFill>
    </fill>
    <fill>
      <patternFill patternType="solid">
        <fgColor indexed="11"/>
        <bgColor indexed="0"/>
      </patternFill>
    </fill>
  </fills>
  <borders count="153">
    <border>
      <left/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2">
    <xf numFmtId="0" fontId="0" fillId="0" borderId="0"/>
    <xf numFmtId="0" fontId="2" fillId="0" borderId="0"/>
    <xf numFmtId="0" fontId="15" fillId="2" borderId="0" applyNumberFormat="0" applyBorder="0" applyAlignment="0" applyProtection="0"/>
    <xf numFmtId="0" fontId="17" fillId="0" borderId="0"/>
    <xf numFmtId="0" fontId="18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6" fillId="0" borderId="0"/>
    <xf numFmtId="0" fontId="15" fillId="0" borderId="0"/>
    <xf numFmtId="0" fontId="18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2" fillId="0" borderId="0"/>
    <xf numFmtId="0" fontId="6" fillId="0" borderId="0"/>
    <xf numFmtId="44" fontId="6" fillId="0" borderId="0" applyFont="0" applyFill="0" applyBorder="0" applyAlignment="0" applyProtection="0"/>
    <xf numFmtId="0" fontId="53" fillId="0" borderId="0" applyNumberFormat="0" applyFill="0" applyBorder="0" applyAlignment="0" applyProtection="0">
      <alignment vertical="top"/>
    </xf>
  </cellStyleXfs>
  <cellXfs count="855">
    <xf numFmtId="0" fontId="0" fillId="0" borderId="0" xfId="0"/>
    <xf numFmtId="0" fontId="2" fillId="0" borderId="0" xfId="1"/>
    <xf numFmtId="4" fontId="2" fillId="0" borderId="0" xfId="1" applyNumberFormat="1"/>
    <xf numFmtId="0" fontId="2" fillId="0" borderId="0" xfId="1" applyFont="1" applyAlignment="1">
      <alignment wrapText="1"/>
    </xf>
    <xf numFmtId="0" fontId="2" fillId="0" borderId="0" xfId="1" applyFont="1"/>
    <xf numFmtId="4" fontId="3" fillId="0" borderId="1" xfId="1" applyNumberFormat="1" applyFont="1" applyBorder="1"/>
    <xf numFmtId="4" fontId="3" fillId="0" borderId="2" xfId="1" applyNumberFormat="1" applyFont="1" applyBorder="1"/>
    <xf numFmtId="4" fontId="2" fillId="0" borderId="4" xfId="1" applyNumberFormat="1" applyBorder="1" applyAlignment="1">
      <alignment horizontal="center" vertical="center"/>
    </xf>
    <xf numFmtId="0" fontId="4" fillId="0" borderId="5" xfId="1" applyFont="1" applyBorder="1" applyAlignment="1">
      <alignment horizontal="left" vertical="top" wrapText="1"/>
    </xf>
    <xf numFmtId="4" fontId="2" fillId="0" borderId="6" xfId="1" applyNumberFormat="1" applyFont="1" applyBorder="1" applyAlignment="1">
      <alignment horizontal="right" vertical="center"/>
    </xf>
    <xf numFmtId="4" fontId="2" fillId="0" borderId="6" xfId="1" applyNumberFormat="1" applyBorder="1" applyAlignment="1">
      <alignment horizontal="right" vertical="center"/>
    </xf>
    <xf numFmtId="49" fontId="2" fillId="0" borderId="6" xfId="1" applyNumberFormat="1" applyBorder="1" applyAlignment="1">
      <alignment horizontal="center" vertical="center"/>
    </xf>
    <xf numFmtId="0" fontId="2" fillId="0" borderId="6" xfId="1" applyFont="1" applyBorder="1" applyAlignment="1">
      <alignment horizontal="left" vertical="top" wrapText="1"/>
    </xf>
    <xf numFmtId="49" fontId="5" fillId="0" borderId="7" xfId="1" applyNumberFormat="1" applyFont="1" applyBorder="1" applyAlignment="1">
      <alignment horizontal="center" vertical="top"/>
    </xf>
    <xf numFmtId="4" fontId="2" fillId="0" borderId="8" xfId="1" applyNumberFormat="1" applyBorder="1" applyAlignment="1">
      <alignment horizontal="center" vertical="center"/>
    </xf>
    <xf numFmtId="4" fontId="2" fillId="0" borderId="9" xfId="1" applyNumberFormat="1" applyBorder="1" applyAlignment="1">
      <alignment horizontal="center" vertical="center"/>
    </xf>
    <xf numFmtId="4" fontId="2" fillId="0" borderId="10" xfId="1" applyNumberFormat="1" applyFont="1" applyBorder="1" applyAlignment="1">
      <alignment horizontal="right" vertical="center"/>
    </xf>
    <xf numFmtId="4" fontId="2" fillId="0" borderId="10" xfId="1" applyNumberFormat="1" applyBorder="1" applyAlignment="1">
      <alignment horizontal="right" vertical="center"/>
    </xf>
    <xf numFmtId="49" fontId="2" fillId="0" borderId="10" xfId="1" applyNumberFormat="1" applyBorder="1" applyAlignment="1">
      <alignment horizontal="center" vertical="center"/>
    </xf>
    <xf numFmtId="0" fontId="2" fillId="0" borderId="10" xfId="1" applyFont="1" applyBorder="1" applyAlignment="1">
      <alignment horizontal="left" vertical="top" wrapText="1"/>
    </xf>
    <xf numFmtId="49" fontId="5" fillId="0" borderId="11" xfId="1" applyNumberFormat="1" applyFont="1" applyBorder="1" applyAlignment="1">
      <alignment horizontal="center" vertical="top"/>
    </xf>
    <xf numFmtId="4" fontId="2" fillId="0" borderId="12" xfId="1" applyNumberFormat="1" applyBorder="1" applyAlignment="1">
      <alignment horizontal="center" vertical="center"/>
    </xf>
    <xf numFmtId="0" fontId="4" fillId="0" borderId="13" xfId="1" applyFont="1" applyBorder="1" applyAlignment="1">
      <alignment horizontal="left" vertical="top" wrapText="1"/>
    </xf>
    <xf numFmtId="4" fontId="2" fillId="0" borderId="14" xfId="1" applyNumberFormat="1" applyFont="1" applyBorder="1" applyAlignment="1">
      <alignment horizontal="right" vertical="center"/>
    </xf>
    <xf numFmtId="4" fontId="2" fillId="0" borderId="15" xfId="1" applyNumberFormat="1" applyBorder="1" applyAlignment="1">
      <alignment horizontal="right" vertical="center"/>
    </xf>
    <xf numFmtId="49" fontId="5" fillId="0" borderId="16" xfId="1" applyNumberFormat="1" applyFont="1" applyBorder="1" applyAlignment="1">
      <alignment horizontal="center" vertical="top"/>
    </xf>
    <xf numFmtId="4" fontId="2" fillId="0" borderId="17" xfId="1" applyNumberFormat="1" applyBorder="1" applyAlignment="1">
      <alignment horizontal="center" vertical="center"/>
    </xf>
    <xf numFmtId="0" fontId="4" fillId="0" borderId="10" xfId="1" applyFont="1" applyBorder="1" applyAlignment="1">
      <alignment horizontal="left" vertical="top" wrapText="1"/>
    </xf>
    <xf numFmtId="4" fontId="2" fillId="0" borderId="18" xfId="1" applyNumberFormat="1" applyBorder="1" applyAlignment="1">
      <alignment horizontal="center" vertical="center"/>
    </xf>
    <xf numFmtId="0" fontId="4" fillId="0" borderId="19" xfId="1" applyFont="1" applyBorder="1" applyAlignment="1">
      <alignment horizontal="left" vertical="top" wrapText="1"/>
    </xf>
    <xf numFmtId="4" fontId="2" fillId="0" borderId="5" xfId="1" applyNumberFormat="1" applyBorder="1" applyAlignment="1">
      <alignment horizontal="right" vertical="center"/>
    </xf>
    <xf numFmtId="49" fontId="2" fillId="0" borderId="5" xfId="1" applyNumberFormat="1" applyBorder="1" applyAlignment="1">
      <alignment horizontal="center" vertical="center"/>
    </xf>
    <xf numFmtId="0" fontId="2" fillId="0" borderId="5" xfId="1" applyFont="1" applyBorder="1" applyAlignment="1">
      <alignment horizontal="left" vertical="top" wrapText="1"/>
    </xf>
    <xf numFmtId="4" fontId="2" fillId="0" borderId="20" xfId="1" applyNumberFormat="1" applyBorder="1" applyAlignment="1">
      <alignment horizontal="center" vertical="center"/>
    </xf>
    <xf numFmtId="0" fontId="6" fillId="0" borderId="10" xfId="1" applyFont="1" applyBorder="1" applyAlignment="1">
      <alignment horizontal="left" vertical="top" wrapText="1"/>
    </xf>
    <xf numFmtId="0" fontId="6" fillId="0" borderId="6" xfId="1" applyFont="1" applyBorder="1" applyAlignment="1">
      <alignment horizontal="left" vertical="top" wrapText="1"/>
    </xf>
    <xf numFmtId="4" fontId="2" fillId="0" borderId="21" xfId="1" applyNumberFormat="1" applyFont="1" applyBorder="1" applyAlignment="1">
      <alignment horizontal="right" vertical="center"/>
    </xf>
    <xf numFmtId="4" fontId="2" fillId="0" borderId="0" xfId="1" applyNumberFormat="1" applyFont="1" applyBorder="1" applyAlignment="1">
      <alignment horizontal="right" vertical="center"/>
    </xf>
    <xf numFmtId="49" fontId="6" fillId="0" borderId="10" xfId="1" applyNumberFormat="1" applyFont="1" applyBorder="1" applyAlignment="1">
      <alignment horizontal="left" vertical="top" wrapText="1"/>
    </xf>
    <xf numFmtId="0" fontId="4" fillId="0" borderId="22" xfId="1" applyFont="1" applyBorder="1" applyAlignment="1">
      <alignment horizontal="left" vertical="top" wrapText="1"/>
    </xf>
    <xf numFmtId="4" fontId="2" fillId="0" borderId="23" xfId="1" applyNumberFormat="1" applyFont="1" applyBorder="1" applyAlignment="1">
      <alignment horizontal="right" vertical="center"/>
    </xf>
    <xf numFmtId="4" fontId="2" fillId="0" borderId="22" xfId="1" applyNumberFormat="1" applyBorder="1" applyAlignment="1">
      <alignment horizontal="right" vertical="center"/>
    </xf>
    <xf numFmtId="49" fontId="2" fillId="0" borderId="22" xfId="1" applyNumberFormat="1" applyBorder="1" applyAlignment="1">
      <alignment horizontal="center" vertical="center"/>
    </xf>
    <xf numFmtId="0" fontId="2" fillId="0" borderId="22" xfId="1" applyFont="1" applyBorder="1" applyAlignment="1">
      <alignment horizontal="left" vertical="top" wrapText="1"/>
    </xf>
    <xf numFmtId="4" fontId="2" fillId="0" borderId="24" xfId="1" applyNumberFormat="1" applyBorder="1" applyAlignment="1">
      <alignment horizontal="center" vertical="center"/>
    </xf>
    <xf numFmtId="0" fontId="4" fillId="0" borderId="25" xfId="1" applyFont="1" applyBorder="1" applyAlignment="1">
      <alignment horizontal="left" vertical="top" wrapText="1"/>
    </xf>
    <xf numFmtId="4" fontId="2" fillId="0" borderId="26" xfId="1" applyNumberFormat="1" applyFont="1" applyBorder="1" applyAlignment="1">
      <alignment horizontal="right" vertical="center"/>
    </xf>
    <xf numFmtId="4" fontId="2" fillId="0" borderId="25" xfId="1" applyNumberFormat="1" applyBorder="1" applyAlignment="1">
      <alignment horizontal="right" vertical="center"/>
    </xf>
    <xf numFmtId="49" fontId="2" fillId="0" borderId="25" xfId="1" applyNumberFormat="1" applyBorder="1" applyAlignment="1">
      <alignment horizontal="center" vertical="center"/>
    </xf>
    <xf numFmtId="0" fontId="2" fillId="0" borderId="25" xfId="1" applyFont="1" applyBorder="1" applyAlignment="1">
      <alignment horizontal="left" vertical="top" wrapText="1"/>
    </xf>
    <xf numFmtId="4" fontId="2" fillId="0" borderId="9" xfId="1" applyNumberFormat="1" applyFont="1" applyBorder="1" applyAlignment="1">
      <alignment horizontal="center" vertical="center"/>
    </xf>
    <xf numFmtId="4" fontId="2" fillId="0" borderId="22" xfId="1" applyNumberFormat="1" applyFont="1" applyBorder="1" applyAlignment="1">
      <alignment horizontal="right" vertical="center"/>
    </xf>
    <xf numFmtId="4" fontId="2" fillId="0" borderId="5" xfId="1" applyNumberFormat="1" applyFont="1" applyBorder="1" applyAlignment="1">
      <alignment horizontal="right" vertical="center"/>
    </xf>
    <xf numFmtId="49" fontId="2" fillId="0" borderId="5" xfId="1" applyNumberFormat="1" applyFont="1" applyBorder="1" applyAlignment="1">
      <alignment horizontal="center" vertical="center"/>
    </xf>
    <xf numFmtId="49" fontId="2" fillId="0" borderId="5" xfId="1" applyNumberFormat="1" applyFont="1" applyBorder="1" applyAlignment="1">
      <alignment horizontal="left" vertical="top" wrapText="1"/>
    </xf>
    <xf numFmtId="4" fontId="2" fillId="0" borderId="27" xfId="1" applyNumberFormat="1" applyFont="1" applyBorder="1" applyAlignment="1">
      <alignment horizontal="center" vertical="center"/>
    </xf>
    <xf numFmtId="4" fontId="2" fillId="0" borderId="28" xfId="1" applyNumberFormat="1" applyFont="1" applyBorder="1" applyAlignment="1">
      <alignment horizontal="right" vertical="center"/>
    </xf>
    <xf numFmtId="4" fontId="2" fillId="0" borderId="29" xfId="1" applyNumberFormat="1" applyFont="1" applyBorder="1" applyAlignment="1">
      <alignment horizontal="right" vertical="center"/>
    </xf>
    <xf numFmtId="49" fontId="2" fillId="0" borderId="29" xfId="1" applyNumberFormat="1" applyFont="1" applyBorder="1" applyAlignment="1">
      <alignment horizontal="center" vertical="center"/>
    </xf>
    <xf numFmtId="49" fontId="2" fillId="0" borderId="29" xfId="1" applyNumberFormat="1" applyFont="1" applyBorder="1" applyAlignment="1">
      <alignment horizontal="left" vertical="top" wrapText="1"/>
    </xf>
    <xf numFmtId="4" fontId="2" fillId="0" borderId="24" xfId="1" applyNumberFormat="1" applyFont="1" applyBorder="1" applyAlignment="1">
      <alignment horizontal="center" vertical="center"/>
    </xf>
    <xf numFmtId="4" fontId="2" fillId="0" borderId="30" xfId="1" applyNumberFormat="1" applyFont="1" applyBorder="1" applyAlignment="1">
      <alignment horizontal="right" vertical="center"/>
    </xf>
    <xf numFmtId="4" fontId="2" fillId="0" borderId="25" xfId="1" applyNumberFormat="1" applyFont="1" applyBorder="1" applyAlignment="1">
      <alignment horizontal="right" vertical="center"/>
    </xf>
    <xf numFmtId="49" fontId="2" fillId="0" borderId="25" xfId="1" applyNumberFormat="1" applyFont="1" applyBorder="1" applyAlignment="1">
      <alignment horizontal="center" vertical="center"/>
    </xf>
    <xf numFmtId="49" fontId="2" fillId="0" borderId="25" xfId="1" applyNumberFormat="1" applyFont="1" applyBorder="1" applyAlignment="1">
      <alignment horizontal="left" vertical="top" wrapText="1"/>
    </xf>
    <xf numFmtId="4" fontId="2" fillId="0" borderId="18" xfId="1" applyNumberFormat="1" applyFont="1" applyBorder="1" applyAlignment="1">
      <alignment horizontal="center" vertical="center"/>
    </xf>
    <xf numFmtId="49" fontId="2" fillId="0" borderId="22" xfId="1" applyNumberFormat="1" applyFont="1" applyBorder="1" applyAlignment="1">
      <alignment horizontal="center" vertical="center"/>
    </xf>
    <xf numFmtId="49" fontId="2" fillId="0" borderId="22" xfId="1" applyNumberFormat="1" applyFont="1" applyBorder="1" applyAlignment="1">
      <alignment horizontal="left" vertical="top" wrapText="1"/>
    </xf>
    <xf numFmtId="4" fontId="7" fillId="0" borderId="20" xfId="1" applyNumberFormat="1" applyFont="1" applyBorder="1" applyAlignment="1">
      <alignment horizontal="right" vertical="center" wrapText="1"/>
    </xf>
    <xf numFmtId="4" fontId="7" fillId="0" borderId="25" xfId="1" applyNumberFormat="1" applyFont="1" applyBorder="1" applyAlignment="1">
      <alignment vertical="center"/>
    </xf>
    <xf numFmtId="49" fontId="8" fillId="0" borderId="25" xfId="1" applyNumberFormat="1" applyFont="1" applyBorder="1" applyAlignment="1">
      <alignment vertical="center"/>
    </xf>
    <xf numFmtId="49" fontId="7" fillId="0" borderId="25" xfId="1" applyNumberFormat="1" applyFont="1" applyBorder="1" applyAlignment="1">
      <alignment vertical="top" wrapText="1"/>
    </xf>
    <xf numFmtId="4" fontId="7" fillId="0" borderId="20" xfId="1" applyNumberFormat="1" applyFont="1" applyBorder="1" applyAlignment="1">
      <alignment horizontal="right" vertical="center"/>
    </xf>
    <xf numFmtId="4" fontId="7" fillId="0" borderId="31" xfId="1" applyNumberFormat="1" applyFont="1" applyBorder="1" applyAlignment="1">
      <alignment vertical="center"/>
    </xf>
    <xf numFmtId="49" fontId="8" fillId="0" borderId="31" xfId="1" applyNumberFormat="1" applyFont="1" applyBorder="1" applyAlignment="1">
      <alignment vertical="center"/>
    </xf>
    <xf numFmtId="49" fontId="7" fillId="0" borderId="31" xfId="1" applyNumberFormat="1" applyFont="1" applyBorder="1" applyAlignment="1">
      <alignment vertical="top" wrapText="1"/>
    </xf>
    <xf numFmtId="4" fontId="2" fillId="0" borderId="33" xfId="1" applyNumberFormat="1" applyFont="1" applyBorder="1" applyAlignment="1">
      <alignment horizontal="center" vertical="center"/>
    </xf>
    <xf numFmtId="4" fontId="2" fillId="0" borderId="35" xfId="1" applyNumberFormat="1" applyFont="1" applyBorder="1" applyAlignment="1">
      <alignment vertical="center"/>
    </xf>
    <xf numFmtId="49" fontId="2" fillId="0" borderId="35" xfId="1" applyNumberFormat="1" applyFont="1" applyBorder="1" applyAlignment="1">
      <alignment vertical="center"/>
    </xf>
    <xf numFmtId="49" fontId="2" fillId="0" borderId="35" xfId="1" applyNumberFormat="1" applyFont="1" applyBorder="1" applyAlignment="1">
      <alignment horizontal="center" vertical="center"/>
    </xf>
    <xf numFmtId="49" fontId="2" fillId="0" borderId="35" xfId="1" applyNumberFormat="1" applyFont="1" applyBorder="1" applyAlignment="1">
      <alignment vertical="top" wrapText="1"/>
    </xf>
    <xf numFmtId="4" fontId="2" fillId="0" borderId="8" xfId="1" applyNumberFormat="1" applyFont="1" applyBorder="1" applyAlignment="1">
      <alignment horizontal="center" vertical="center"/>
    </xf>
    <xf numFmtId="4" fontId="2" fillId="0" borderId="37" xfId="1" applyNumberFormat="1" applyFont="1" applyBorder="1" applyAlignment="1">
      <alignment horizontal="right" vertical="center"/>
    </xf>
    <xf numFmtId="4" fontId="2" fillId="0" borderId="19" xfId="1" applyNumberFormat="1" applyFont="1" applyBorder="1" applyAlignment="1">
      <alignment horizontal="right" vertical="center"/>
    </xf>
    <xf numFmtId="49" fontId="2" fillId="0" borderId="19" xfId="1" applyNumberFormat="1" applyFont="1" applyBorder="1" applyAlignment="1">
      <alignment horizontal="center" vertical="center"/>
    </xf>
    <xf numFmtId="49" fontId="2" fillId="0" borderId="19" xfId="1" applyNumberFormat="1" applyFont="1" applyBorder="1" applyAlignment="1">
      <alignment horizontal="left" vertical="top" wrapText="1"/>
    </xf>
    <xf numFmtId="4" fontId="2" fillId="0" borderId="27" xfId="1" applyNumberFormat="1" applyFont="1" applyBorder="1" applyAlignment="1">
      <alignment horizontal="center" vertical="center" wrapText="1"/>
    </xf>
    <xf numFmtId="4" fontId="2" fillId="0" borderId="23" xfId="1" applyNumberFormat="1" applyFont="1" applyBorder="1" applyAlignment="1">
      <alignment horizontal="right" vertical="center" wrapText="1"/>
    </xf>
    <xf numFmtId="4" fontId="2" fillId="0" borderId="28" xfId="1" applyNumberFormat="1" applyFont="1" applyBorder="1" applyAlignment="1">
      <alignment horizontal="right" vertical="center" wrapText="1"/>
    </xf>
    <xf numFmtId="4" fontId="2" fillId="0" borderId="29" xfId="1" applyNumberFormat="1" applyFont="1" applyBorder="1" applyAlignment="1">
      <alignment horizontal="right" vertical="center" wrapText="1"/>
    </xf>
    <xf numFmtId="49" fontId="2" fillId="0" borderId="29" xfId="1" applyNumberFormat="1" applyFont="1" applyBorder="1" applyAlignment="1">
      <alignment horizontal="center" vertical="center" wrapText="1"/>
    </xf>
    <xf numFmtId="49" fontId="2" fillId="0" borderId="29" xfId="1" applyNumberFormat="1" applyFont="1" applyBorder="1" applyAlignment="1">
      <alignment vertical="top" wrapText="1"/>
    </xf>
    <xf numFmtId="0" fontId="2" fillId="0" borderId="0" xfId="1" applyAlignment="1">
      <alignment vertical="top"/>
    </xf>
    <xf numFmtId="49" fontId="4" fillId="0" borderId="27" xfId="1" applyNumberFormat="1" applyFont="1" applyBorder="1" applyAlignment="1">
      <alignment horizontal="center"/>
    </xf>
    <xf numFmtId="49" fontId="4" fillId="0" borderId="29" xfId="1" applyNumberFormat="1" applyFont="1" applyBorder="1" applyAlignment="1">
      <alignment horizontal="center"/>
    </xf>
    <xf numFmtId="49" fontId="4" fillId="0" borderId="28" xfId="1" applyNumberFormat="1" applyFont="1" applyBorder="1" applyAlignment="1">
      <alignment horizontal="center"/>
    </xf>
    <xf numFmtId="49" fontId="4" fillId="0" borderId="7" xfId="1" applyNumberFormat="1" applyFont="1" applyBorder="1" applyAlignment="1">
      <alignment horizontal="center"/>
    </xf>
    <xf numFmtId="0" fontId="9" fillId="0" borderId="38" xfId="1" applyFont="1" applyBorder="1" applyAlignment="1">
      <alignment horizontal="left" vertical="center" wrapText="1"/>
    </xf>
    <xf numFmtId="0" fontId="3" fillId="0" borderId="39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9" fillId="0" borderId="39" xfId="1" applyFont="1" applyBorder="1" applyAlignment="1">
      <alignment horizontal="center" vertical="center" wrapText="1"/>
    </xf>
    <xf numFmtId="0" fontId="3" fillId="0" borderId="41" xfId="1" applyFont="1" applyBorder="1" applyAlignment="1">
      <alignment horizontal="center" vertical="center" wrapText="1"/>
    </xf>
    <xf numFmtId="0" fontId="2" fillId="0" borderId="0" xfId="1" applyAlignment="1">
      <alignment vertical="center"/>
    </xf>
    <xf numFmtId="0" fontId="4" fillId="0" borderId="0" xfId="1" applyFont="1"/>
    <xf numFmtId="0" fontId="11" fillId="0" borderId="0" xfId="1" applyFont="1"/>
    <xf numFmtId="0" fontId="12" fillId="0" borderId="0" xfId="1" applyFont="1"/>
    <xf numFmtId="0" fontId="6" fillId="0" borderId="0" xfId="19"/>
    <xf numFmtId="0" fontId="19" fillId="0" borderId="0" xfId="1" applyFont="1"/>
    <xf numFmtId="0" fontId="20" fillId="0" borderId="0" xfId="19" applyFont="1"/>
    <xf numFmtId="0" fontId="11" fillId="0" borderId="0" xfId="1" applyFont="1" applyAlignment="1">
      <alignment vertical="top" wrapText="1"/>
    </xf>
    <xf numFmtId="43" fontId="22" fillId="0" borderId="53" xfId="19" applyNumberFormat="1" applyFont="1" applyFill="1" applyBorder="1" applyAlignment="1">
      <alignment horizontal="center" vertical="center" wrapText="1"/>
    </xf>
    <xf numFmtId="43" fontId="22" fillId="0" borderId="51" xfId="19" applyNumberFormat="1" applyFont="1" applyFill="1" applyBorder="1" applyAlignment="1">
      <alignment horizontal="center" vertical="center" wrapText="1"/>
    </xf>
    <xf numFmtId="0" fontId="22" fillId="3" borderId="54" xfId="19" applyFont="1" applyFill="1" applyBorder="1" applyAlignment="1">
      <alignment horizontal="center" vertical="center" wrapText="1"/>
    </xf>
    <xf numFmtId="0" fontId="23" fillId="3" borderId="55" xfId="19" applyFont="1" applyFill="1" applyBorder="1" applyAlignment="1">
      <alignment horizontal="center" vertical="center" wrapText="1"/>
    </xf>
    <xf numFmtId="0" fontId="22" fillId="3" borderId="55" xfId="19" applyFont="1" applyFill="1" applyBorder="1" applyAlignment="1">
      <alignment horizontal="left" vertical="center" wrapText="1"/>
    </xf>
    <xf numFmtId="164" fontId="22" fillId="3" borderId="46" xfId="19" applyNumberFormat="1" applyFont="1" applyFill="1" applyBorder="1" applyAlignment="1">
      <alignment horizontal="right" vertical="center" wrapText="1"/>
    </xf>
    <xf numFmtId="164" fontId="22" fillId="3" borderId="48" xfId="19" applyNumberFormat="1" applyFont="1" applyFill="1" applyBorder="1" applyAlignment="1">
      <alignment horizontal="right" vertical="center" wrapText="1"/>
    </xf>
    <xf numFmtId="164" fontId="22" fillId="3" borderId="56" xfId="19" applyNumberFormat="1" applyFont="1" applyFill="1" applyBorder="1" applyAlignment="1">
      <alignment horizontal="right" vertical="center" wrapText="1"/>
    </xf>
    <xf numFmtId="164" fontId="24" fillId="3" borderId="49" xfId="19" applyNumberFormat="1" applyFont="1" applyFill="1" applyBorder="1" applyAlignment="1">
      <alignment horizontal="right" vertical="center" wrapText="1"/>
    </xf>
    <xf numFmtId="0" fontId="23" fillId="0" borderId="57" xfId="19" applyFont="1" applyFill="1" applyBorder="1" applyAlignment="1">
      <alignment horizontal="center" vertical="center" wrapText="1"/>
    </xf>
    <xf numFmtId="0" fontId="25" fillId="4" borderId="6" xfId="19" applyFont="1" applyFill="1" applyBorder="1" applyAlignment="1">
      <alignment horizontal="center" vertical="center" wrapText="1"/>
    </xf>
    <xf numFmtId="0" fontId="25" fillId="4" borderId="58" xfId="19" applyFont="1" applyFill="1" applyBorder="1" applyAlignment="1">
      <alignment horizontal="center" vertical="center" wrapText="1"/>
    </xf>
    <xf numFmtId="0" fontId="25" fillId="4" borderId="58" xfId="19" applyFont="1" applyFill="1" applyBorder="1" applyAlignment="1">
      <alignment horizontal="left" vertical="center" wrapText="1"/>
    </xf>
    <xf numFmtId="164" fontId="25" fillId="4" borderId="6" xfId="19" applyNumberFormat="1" applyFont="1" applyFill="1" applyBorder="1" applyAlignment="1">
      <alignment horizontal="right" vertical="center" wrapText="1"/>
    </xf>
    <xf numFmtId="164" fontId="25" fillId="4" borderId="59" xfId="19" applyNumberFormat="1" applyFont="1" applyFill="1" applyBorder="1" applyAlignment="1">
      <alignment horizontal="right" vertical="center" wrapText="1"/>
    </xf>
    <xf numFmtId="164" fontId="25" fillId="4" borderId="60" xfId="19" applyNumberFormat="1" applyFont="1" applyFill="1" applyBorder="1" applyAlignment="1">
      <alignment horizontal="right" vertical="center" wrapText="1"/>
    </xf>
    <xf numFmtId="164" fontId="26" fillId="4" borderId="61" xfId="19" applyNumberFormat="1" applyFont="1" applyFill="1" applyBorder="1" applyAlignment="1">
      <alignment horizontal="right" vertical="center" wrapText="1"/>
    </xf>
    <xf numFmtId="0" fontId="25" fillId="0" borderId="6" xfId="19" applyFont="1" applyFill="1" applyBorder="1" applyAlignment="1">
      <alignment horizontal="center" vertical="center" wrapText="1"/>
    </xf>
    <xf numFmtId="0" fontId="27" fillId="0" borderId="63" xfId="19" applyFont="1" applyBorder="1" applyAlignment="1">
      <alignment vertical="top" wrapText="1"/>
    </xf>
    <xf numFmtId="164" fontId="25" fillId="0" borderId="6" xfId="19" applyNumberFormat="1" applyFont="1" applyFill="1" applyBorder="1" applyAlignment="1">
      <alignment horizontal="right" vertical="center" wrapText="1"/>
    </xf>
    <xf numFmtId="164" fontId="25" fillId="0" borderId="59" xfId="19" applyNumberFormat="1" applyFont="1" applyFill="1" applyBorder="1" applyAlignment="1">
      <alignment horizontal="right" vertical="center" wrapText="1"/>
    </xf>
    <xf numFmtId="164" fontId="25" fillId="0" borderId="60" xfId="19" applyNumberFormat="1" applyFont="1" applyFill="1" applyBorder="1" applyAlignment="1">
      <alignment horizontal="right" vertical="center" wrapText="1"/>
    </xf>
    <xf numFmtId="0" fontId="6" fillId="0" borderId="6" xfId="19" applyBorder="1"/>
    <xf numFmtId="0" fontId="26" fillId="0" borderId="61" xfId="19" applyFont="1" applyBorder="1"/>
    <xf numFmtId="0" fontId="25" fillId="0" borderId="63" xfId="19" applyFont="1" applyFill="1" applyBorder="1" applyAlignment="1">
      <alignment horizontal="center" vertical="center" wrapText="1"/>
    </xf>
    <xf numFmtId="164" fontId="25" fillId="0" borderId="10" xfId="19" applyNumberFormat="1" applyFont="1" applyFill="1" applyBorder="1" applyAlignment="1">
      <alignment horizontal="right" vertical="center" wrapText="1"/>
    </xf>
    <xf numFmtId="164" fontId="25" fillId="0" borderId="64" xfId="19" applyNumberFormat="1" applyFont="1" applyFill="1" applyBorder="1" applyAlignment="1">
      <alignment horizontal="right" vertical="center" wrapText="1"/>
    </xf>
    <xf numFmtId="164" fontId="26" fillId="0" borderId="61" xfId="19" applyNumberFormat="1" applyFont="1" applyBorder="1"/>
    <xf numFmtId="0" fontId="22" fillId="3" borderId="65" xfId="19" applyFont="1" applyFill="1" applyBorder="1" applyAlignment="1">
      <alignment horizontal="center" vertical="center" wrapText="1"/>
    </xf>
    <xf numFmtId="0" fontId="25" fillId="3" borderId="10" xfId="19" applyFont="1" applyFill="1" applyBorder="1" applyAlignment="1">
      <alignment horizontal="center" vertical="center" wrapText="1"/>
    </xf>
    <xf numFmtId="0" fontId="25" fillId="3" borderId="63" xfId="19" applyFont="1" applyFill="1" applyBorder="1" applyAlignment="1">
      <alignment horizontal="center" vertical="center" wrapText="1"/>
    </xf>
    <xf numFmtId="0" fontId="28" fillId="3" borderId="63" xfId="19" applyFont="1" applyFill="1" applyBorder="1" applyAlignment="1">
      <alignment vertical="top" wrapText="1"/>
    </xf>
    <xf numFmtId="164" fontId="24" fillId="3" borderId="10" xfId="19" applyNumberFormat="1" applyFont="1" applyFill="1" applyBorder="1" applyAlignment="1">
      <alignment horizontal="right" vertical="center" wrapText="1"/>
    </xf>
    <xf numFmtId="164" fontId="24" fillId="3" borderId="15" xfId="19" applyNumberFormat="1" applyFont="1" applyFill="1" applyBorder="1" applyAlignment="1">
      <alignment horizontal="right" vertical="center" wrapText="1"/>
    </xf>
    <xf numFmtId="164" fontId="24" fillId="3" borderId="64" xfId="19" applyNumberFormat="1" applyFont="1" applyFill="1" applyBorder="1" applyAlignment="1">
      <alignment horizontal="right" vertical="center" wrapText="1"/>
    </xf>
    <xf numFmtId="164" fontId="24" fillId="3" borderId="6" xfId="19" applyNumberFormat="1" applyFont="1" applyFill="1" applyBorder="1"/>
    <xf numFmtId="164" fontId="24" fillId="3" borderId="61" xfId="19" applyNumberFormat="1" applyFont="1" applyFill="1" applyBorder="1"/>
    <xf numFmtId="0" fontId="25" fillId="4" borderId="10" xfId="19" applyFont="1" applyFill="1" applyBorder="1" applyAlignment="1">
      <alignment horizontal="center" vertical="center" wrapText="1"/>
    </xf>
    <xf numFmtId="0" fontId="25" fillId="4" borderId="63" xfId="19" applyFont="1" applyFill="1" applyBorder="1" applyAlignment="1">
      <alignment horizontal="center" vertical="center" wrapText="1"/>
    </xf>
    <xf numFmtId="0" fontId="25" fillId="4" borderId="63" xfId="19" applyFont="1" applyFill="1" applyBorder="1" applyAlignment="1">
      <alignment horizontal="left" vertical="center" wrapText="1"/>
    </xf>
    <xf numFmtId="164" fontId="25" fillId="4" borderId="10" xfId="19" applyNumberFormat="1" applyFont="1" applyFill="1" applyBorder="1" applyAlignment="1">
      <alignment horizontal="right" vertical="center" wrapText="1"/>
    </xf>
    <xf numFmtId="164" fontId="25" fillId="4" borderId="15" xfId="19" applyNumberFormat="1" applyFont="1" applyFill="1" applyBorder="1" applyAlignment="1">
      <alignment horizontal="right" vertical="center" wrapText="1"/>
    </xf>
    <xf numFmtId="164" fontId="25" fillId="4" borderId="64" xfId="19" applyNumberFormat="1" applyFont="1" applyFill="1" applyBorder="1" applyAlignment="1">
      <alignment horizontal="right" vertical="center" wrapText="1"/>
    </xf>
    <xf numFmtId="164" fontId="25" fillId="4" borderId="66" xfId="19" applyNumberFormat="1" applyFont="1" applyFill="1" applyBorder="1" applyAlignment="1">
      <alignment horizontal="right" vertical="center" wrapText="1"/>
    </xf>
    <xf numFmtId="0" fontId="25" fillId="5" borderId="67" xfId="19" applyFont="1" applyFill="1" applyBorder="1" applyAlignment="1">
      <alignment horizontal="center" vertical="center" wrapText="1"/>
    </xf>
    <xf numFmtId="164" fontId="25" fillId="5" borderId="6" xfId="19" applyNumberFormat="1" applyFont="1" applyFill="1" applyBorder="1" applyAlignment="1">
      <alignment horizontal="right" vertical="center" wrapText="1"/>
    </xf>
    <xf numFmtId="0" fontId="25" fillId="0" borderId="67" xfId="19" applyFont="1" applyFill="1" applyBorder="1" applyAlignment="1">
      <alignment horizontal="center" vertical="center" wrapText="1"/>
    </xf>
    <xf numFmtId="164" fontId="25" fillId="0" borderId="62" xfId="19" applyNumberFormat="1" applyFont="1" applyFill="1" applyBorder="1" applyAlignment="1">
      <alignment horizontal="right" vertical="center" wrapText="1"/>
    </xf>
    <xf numFmtId="164" fontId="25" fillId="0" borderId="68" xfId="19" applyNumberFormat="1" applyFont="1" applyFill="1" applyBorder="1" applyAlignment="1">
      <alignment horizontal="right" vertical="center" wrapText="1"/>
    </xf>
    <xf numFmtId="4" fontId="26" fillId="0" borderId="60" xfId="19" applyNumberFormat="1" applyFont="1" applyFill="1" applyBorder="1" applyAlignment="1">
      <alignment horizontal="right" vertical="center" wrapText="1"/>
    </xf>
    <xf numFmtId="4" fontId="26" fillId="0" borderId="6" xfId="19" applyNumberFormat="1" applyFont="1" applyBorder="1"/>
    <xf numFmtId="4" fontId="26" fillId="0" borderId="61" xfId="19" applyNumberFormat="1" applyFont="1" applyBorder="1"/>
    <xf numFmtId="0" fontId="27" fillId="0" borderId="67" xfId="19" applyFont="1" applyBorder="1" applyAlignment="1">
      <alignment vertical="top" wrapText="1"/>
    </xf>
    <xf numFmtId="164" fontId="25" fillId="0" borderId="69" xfId="19" applyNumberFormat="1" applyFont="1" applyFill="1" applyBorder="1" applyAlignment="1">
      <alignment horizontal="right" vertical="center" wrapText="1"/>
    </xf>
    <xf numFmtId="164" fontId="25" fillId="0" borderId="0" xfId="19" applyNumberFormat="1" applyFont="1" applyFill="1" applyBorder="1" applyAlignment="1">
      <alignment horizontal="right" vertical="center" wrapText="1"/>
    </xf>
    <xf numFmtId="4" fontId="26" fillId="0" borderId="70" xfId="19" applyNumberFormat="1" applyFont="1" applyFill="1" applyBorder="1" applyAlignment="1">
      <alignment horizontal="right" vertical="center" wrapText="1"/>
    </xf>
    <xf numFmtId="4" fontId="26" fillId="0" borderId="62" xfId="19" applyNumberFormat="1" applyFont="1" applyBorder="1"/>
    <xf numFmtId="4" fontId="26" fillId="0" borderId="71" xfId="19" applyNumberFormat="1" applyFont="1" applyBorder="1" applyAlignment="1">
      <alignment horizontal="right"/>
    </xf>
    <xf numFmtId="0" fontId="24" fillId="3" borderId="65" xfId="19" applyFont="1" applyFill="1" applyBorder="1" applyAlignment="1">
      <alignment horizontal="center" vertical="center" wrapText="1"/>
    </xf>
    <xf numFmtId="0" fontId="24" fillId="3" borderId="58" xfId="19" applyFont="1" applyFill="1" applyBorder="1" applyAlignment="1">
      <alignment horizontal="center" vertical="center" wrapText="1"/>
    </xf>
    <xf numFmtId="0" fontId="28" fillId="3" borderId="58" xfId="19" applyFont="1" applyFill="1" applyBorder="1" applyAlignment="1">
      <alignment vertical="top" wrapText="1"/>
    </xf>
    <xf numFmtId="164" fontId="24" fillId="3" borderId="6" xfId="19" applyNumberFormat="1" applyFont="1" applyFill="1" applyBorder="1" applyAlignment="1">
      <alignment horizontal="right" vertical="center" wrapText="1"/>
    </xf>
    <xf numFmtId="164" fontId="24" fillId="3" borderId="72" xfId="19" applyNumberFormat="1" applyFont="1" applyFill="1" applyBorder="1" applyAlignment="1">
      <alignment horizontal="right" vertical="center" wrapText="1"/>
    </xf>
    <xf numFmtId="164" fontId="24" fillId="3" borderId="65" xfId="19" applyNumberFormat="1" applyFont="1" applyFill="1" applyBorder="1" applyAlignment="1">
      <alignment horizontal="right" vertical="center" wrapText="1"/>
    </xf>
    <xf numFmtId="164" fontId="24" fillId="3" borderId="73" xfId="19" applyNumberFormat="1" applyFont="1" applyFill="1" applyBorder="1" applyAlignment="1">
      <alignment horizontal="right" vertical="center" wrapText="1"/>
    </xf>
    <xf numFmtId="0" fontId="27" fillId="4" borderId="63" xfId="19" applyFont="1" applyFill="1" applyBorder="1" applyAlignment="1">
      <alignment vertical="top" wrapText="1"/>
    </xf>
    <xf numFmtId="4" fontId="26" fillId="4" borderId="64" xfId="19" applyNumberFormat="1" applyFont="1" applyFill="1" applyBorder="1" applyAlignment="1">
      <alignment horizontal="right" vertical="center" wrapText="1"/>
    </xf>
    <xf numFmtId="4" fontId="26" fillId="4" borderId="10" xfId="19" applyNumberFormat="1" applyFont="1" applyFill="1" applyBorder="1" applyAlignment="1">
      <alignment vertical="center"/>
    </xf>
    <xf numFmtId="4" fontId="26" fillId="4" borderId="74" xfId="19" applyNumberFormat="1" applyFont="1" applyFill="1" applyBorder="1" applyAlignment="1">
      <alignment horizontal="right" vertical="center"/>
    </xf>
    <xf numFmtId="4" fontId="26" fillId="0" borderId="64" xfId="19" applyNumberFormat="1" applyFont="1" applyFill="1" applyBorder="1" applyAlignment="1">
      <alignment horizontal="right" vertical="center" wrapText="1"/>
    </xf>
    <xf numFmtId="4" fontId="26" fillId="0" borderId="10" xfId="19" applyNumberFormat="1" applyFont="1" applyBorder="1"/>
    <xf numFmtId="4" fontId="26" fillId="0" borderId="74" xfId="19" applyNumberFormat="1" applyFont="1" applyBorder="1" applyAlignment="1">
      <alignment horizontal="right"/>
    </xf>
    <xf numFmtId="0" fontId="27" fillId="0" borderId="63" xfId="19" applyFont="1" applyBorder="1" applyAlignment="1">
      <alignment horizontal="center" vertical="top" wrapText="1"/>
    </xf>
    <xf numFmtId="164" fontId="25" fillId="0" borderId="15" xfId="19" applyNumberFormat="1" applyFont="1" applyFill="1" applyBorder="1" applyAlignment="1">
      <alignment horizontal="right" vertical="center" wrapText="1"/>
    </xf>
    <xf numFmtId="4" fontId="26" fillId="4" borderId="10" xfId="19" applyNumberFormat="1" applyFont="1" applyFill="1" applyBorder="1"/>
    <xf numFmtId="4" fontId="26" fillId="4" borderId="74" xfId="19" applyNumberFormat="1" applyFont="1" applyFill="1" applyBorder="1" applyAlignment="1">
      <alignment horizontal="right"/>
    </xf>
    <xf numFmtId="164" fontId="25" fillId="5" borderId="62" xfId="19" applyNumberFormat="1" applyFont="1" applyFill="1" applyBorder="1" applyAlignment="1">
      <alignment horizontal="right" vertical="center" wrapText="1"/>
    </xf>
    <xf numFmtId="164" fontId="25" fillId="5" borderId="68" xfId="19" applyNumberFormat="1" applyFont="1" applyFill="1" applyBorder="1" applyAlignment="1">
      <alignment horizontal="right" vertical="center" wrapText="1"/>
    </xf>
    <xf numFmtId="4" fontId="26" fillId="5" borderId="60" xfId="19" applyNumberFormat="1" applyFont="1" applyFill="1" applyBorder="1" applyAlignment="1">
      <alignment horizontal="right" vertical="center" wrapText="1"/>
    </xf>
    <xf numFmtId="4" fontId="26" fillId="5" borderId="10" xfId="19" applyNumberFormat="1" applyFont="1" applyFill="1" applyBorder="1"/>
    <xf numFmtId="4" fontId="26" fillId="5" borderId="74" xfId="19" applyNumberFormat="1" applyFont="1" applyFill="1" applyBorder="1" applyAlignment="1">
      <alignment horizontal="right"/>
    </xf>
    <xf numFmtId="0" fontId="22" fillId="6" borderId="65" xfId="19" applyFont="1" applyFill="1" applyBorder="1" applyAlignment="1">
      <alignment horizontal="center" vertical="center" wrapText="1"/>
    </xf>
    <xf numFmtId="0" fontId="29" fillId="6" borderId="58" xfId="19" applyFont="1" applyFill="1" applyBorder="1" applyAlignment="1">
      <alignment horizontal="center" vertical="center" wrapText="1"/>
    </xf>
    <xf numFmtId="0" fontId="29" fillId="6" borderId="63" xfId="19" applyFont="1" applyFill="1" applyBorder="1" applyAlignment="1">
      <alignment horizontal="center" vertical="center" wrapText="1"/>
    </xf>
    <xf numFmtId="0" fontId="22" fillId="6" borderId="63" xfId="19" applyFont="1" applyFill="1" applyBorder="1" applyAlignment="1">
      <alignment vertical="center" wrapText="1"/>
    </xf>
    <xf numFmtId="4" fontId="22" fillId="6" borderId="10" xfId="19" applyNumberFormat="1" applyFont="1" applyFill="1" applyBorder="1" applyAlignment="1">
      <alignment horizontal="right" vertical="center" wrapText="1"/>
    </xf>
    <xf numFmtId="4" fontId="22" fillId="6" borderId="75" xfId="19" applyNumberFormat="1" applyFont="1" applyFill="1" applyBorder="1" applyAlignment="1">
      <alignment horizontal="right" vertical="center" wrapText="1"/>
    </xf>
    <xf numFmtId="4" fontId="22" fillId="6" borderId="65" xfId="19" applyNumberFormat="1" applyFont="1" applyFill="1" applyBorder="1" applyAlignment="1">
      <alignment horizontal="right" vertical="center" wrapText="1"/>
    </xf>
    <xf numFmtId="4" fontId="22" fillId="6" borderId="63" xfId="19" applyNumberFormat="1" applyFont="1" applyFill="1" applyBorder="1" applyAlignment="1">
      <alignment horizontal="right" vertical="center" wrapText="1"/>
    </xf>
    <xf numFmtId="0" fontId="29" fillId="0" borderId="57" xfId="19" applyFont="1" applyBorder="1" applyAlignment="1">
      <alignment horizontal="center" vertical="top" wrapText="1"/>
    </xf>
    <xf numFmtId="0" fontId="30" fillId="7" borderId="6" xfId="19" applyFont="1" applyFill="1" applyBorder="1" applyAlignment="1">
      <alignment horizontal="center" vertical="top" wrapText="1"/>
    </xf>
    <xf numFmtId="0" fontId="29" fillId="7" borderId="58" xfId="19" applyFont="1" applyFill="1" applyBorder="1" applyAlignment="1">
      <alignment horizontal="center" vertical="top" wrapText="1"/>
    </xf>
    <xf numFmtId="0" fontId="30" fillId="7" borderId="58" xfId="19" applyFont="1" applyFill="1" applyBorder="1" applyAlignment="1">
      <alignment vertical="top" wrapText="1"/>
    </xf>
    <xf numFmtId="4" fontId="30" fillId="7" borderId="6" xfId="19" applyNumberFormat="1" applyFont="1" applyFill="1" applyBorder="1" applyAlignment="1">
      <alignment horizontal="right" vertical="top" wrapText="1"/>
    </xf>
    <xf numFmtId="4" fontId="30" fillId="7" borderId="59" xfId="19" applyNumberFormat="1" applyFont="1" applyFill="1" applyBorder="1" applyAlignment="1">
      <alignment horizontal="right" vertical="top" wrapText="1"/>
    </xf>
    <xf numFmtId="4" fontId="30" fillId="7" borderId="60" xfId="19" applyNumberFormat="1" applyFont="1" applyFill="1" applyBorder="1" applyAlignment="1">
      <alignment horizontal="right" vertical="top" wrapText="1"/>
    </xf>
    <xf numFmtId="4" fontId="26" fillId="7" borderId="61" xfId="19" applyNumberFormat="1" applyFont="1" applyFill="1" applyBorder="1" applyAlignment="1">
      <alignment horizontal="right" vertical="top" wrapText="1"/>
    </xf>
    <xf numFmtId="0" fontId="29" fillId="0" borderId="62" xfId="19" applyFont="1" applyBorder="1" applyAlignment="1">
      <alignment horizontal="center" vertical="top" wrapText="1"/>
    </xf>
    <xf numFmtId="4" fontId="27" fillId="0" borderId="10" xfId="19" applyNumberFormat="1" applyFont="1" applyBorder="1" applyAlignment="1">
      <alignment horizontal="right" vertical="top" wrapText="1"/>
    </xf>
    <xf numFmtId="4" fontId="27" fillId="0" borderId="15" xfId="19" applyNumberFormat="1" applyFont="1" applyBorder="1" applyAlignment="1">
      <alignment horizontal="right" vertical="top" wrapText="1"/>
    </xf>
    <xf numFmtId="4" fontId="27" fillId="0" borderId="64" xfId="19" applyNumberFormat="1" applyFont="1" applyBorder="1" applyAlignment="1">
      <alignment horizontal="right" vertical="top" wrapText="1"/>
    </xf>
    <xf numFmtId="0" fontId="29" fillId="0" borderId="10" xfId="19" applyFont="1" applyBorder="1" applyAlignment="1">
      <alignment horizontal="center" vertical="top" wrapText="1"/>
    </xf>
    <xf numFmtId="4" fontId="26" fillId="0" borderId="6" xfId="19" applyNumberFormat="1" applyFont="1" applyBorder="1" applyAlignment="1">
      <alignment vertical="top"/>
    </xf>
    <xf numFmtId="4" fontId="26" fillId="0" borderId="61" xfId="19" applyNumberFormat="1" applyFont="1" applyBorder="1" applyAlignment="1">
      <alignment vertical="top"/>
    </xf>
    <xf numFmtId="4" fontId="26" fillId="0" borderId="6" xfId="19" applyNumberFormat="1" applyFont="1" applyBorder="1" applyAlignment="1">
      <alignment vertical="top" wrapText="1"/>
    </xf>
    <xf numFmtId="4" fontId="26" fillId="0" borderId="61" xfId="19" applyNumberFormat="1" applyFont="1" applyBorder="1" applyAlignment="1">
      <alignment vertical="top" wrapText="1"/>
    </xf>
    <xf numFmtId="0" fontId="30" fillId="7" borderId="63" xfId="19" applyFont="1" applyFill="1" applyBorder="1" applyAlignment="1">
      <alignment horizontal="center" vertical="top" wrapText="1"/>
    </xf>
    <xf numFmtId="0" fontId="29" fillId="7" borderId="63" xfId="19" applyFont="1" applyFill="1" applyBorder="1" applyAlignment="1">
      <alignment horizontal="center" vertical="top" wrapText="1"/>
    </xf>
    <xf numFmtId="0" fontId="30" fillId="7" borderId="63" xfId="19" applyFont="1" applyFill="1" applyBorder="1" applyAlignment="1">
      <alignment vertical="top" wrapText="1"/>
    </xf>
    <xf numFmtId="4" fontId="30" fillId="7" borderId="10" xfId="20" applyNumberFormat="1" applyFont="1" applyFill="1" applyBorder="1" applyAlignment="1">
      <alignment horizontal="right" vertical="top" wrapText="1"/>
    </xf>
    <xf numFmtId="4" fontId="30" fillId="7" borderId="15" xfId="20" applyNumberFormat="1" applyFont="1" applyFill="1" applyBorder="1" applyAlignment="1">
      <alignment horizontal="right" vertical="top" wrapText="1"/>
    </xf>
    <xf numFmtId="4" fontId="30" fillId="7" borderId="64" xfId="19" applyNumberFormat="1" applyFont="1" applyFill="1" applyBorder="1" applyAlignment="1">
      <alignment horizontal="right" vertical="top" wrapText="1"/>
    </xf>
    <xf numFmtId="4" fontId="30" fillId="7" borderId="10" xfId="19" applyNumberFormat="1" applyFont="1" applyFill="1" applyBorder="1" applyAlignment="1">
      <alignment horizontal="right" vertical="top" wrapText="1"/>
    </xf>
    <xf numFmtId="4" fontId="26" fillId="7" borderId="74" xfId="19" applyNumberFormat="1" applyFont="1" applyFill="1" applyBorder="1" applyAlignment="1">
      <alignment horizontal="right" vertical="top" wrapText="1"/>
    </xf>
    <xf numFmtId="0" fontId="29" fillId="0" borderId="69" xfId="19" applyFont="1" applyBorder="1" applyAlignment="1">
      <alignment horizontal="center" vertical="top" wrapText="1"/>
    </xf>
    <xf numFmtId="4" fontId="25" fillId="0" borderId="6" xfId="19" applyNumberFormat="1" applyFont="1" applyBorder="1" applyAlignment="1">
      <alignment vertical="top"/>
    </xf>
    <xf numFmtId="4" fontId="27" fillId="0" borderId="69" xfId="19" applyNumberFormat="1" applyFont="1" applyBorder="1" applyAlignment="1">
      <alignment horizontal="right" vertical="top" wrapText="1"/>
    </xf>
    <xf numFmtId="4" fontId="27" fillId="0" borderId="0" xfId="19" applyNumberFormat="1" applyFont="1" applyBorder="1" applyAlignment="1">
      <alignment horizontal="right" vertical="top" wrapText="1"/>
    </xf>
    <xf numFmtId="0" fontId="29" fillId="0" borderId="57" xfId="19" applyFont="1" applyBorder="1" applyAlignment="1">
      <alignment vertical="top" wrapText="1"/>
    </xf>
    <xf numFmtId="0" fontId="27" fillId="0" borderId="6" xfId="19" applyFont="1" applyBorder="1" applyAlignment="1">
      <alignment horizontal="center" vertical="top" wrapText="1"/>
    </xf>
    <xf numFmtId="0" fontId="27" fillId="0" borderId="58" xfId="19" applyFont="1" applyBorder="1" applyAlignment="1">
      <alignment vertical="top" wrapText="1"/>
    </xf>
    <xf numFmtId="4" fontId="27" fillId="0" borderId="60" xfId="19" applyNumberFormat="1" applyFont="1" applyBorder="1" applyAlignment="1">
      <alignment horizontal="right" vertical="top" wrapText="1"/>
    </xf>
    <xf numFmtId="4" fontId="30" fillId="7" borderId="72" xfId="20" applyNumberFormat="1" applyFont="1" applyFill="1" applyBorder="1" applyAlignment="1">
      <alignment horizontal="right" vertical="top" wrapText="1"/>
    </xf>
    <xf numFmtId="4" fontId="30" fillId="7" borderId="74" xfId="19" applyNumberFormat="1" applyFont="1" applyFill="1" applyBorder="1" applyAlignment="1">
      <alignment horizontal="right" vertical="top" wrapText="1"/>
    </xf>
    <xf numFmtId="4" fontId="27" fillId="0" borderId="75" xfId="19" applyNumberFormat="1" applyFont="1" applyBorder="1" applyAlignment="1">
      <alignment horizontal="right" vertical="top" wrapText="1"/>
    </xf>
    <xf numFmtId="0" fontId="27" fillId="0" borderId="67" xfId="19" applyFont="1" applyBorder="1" applyAlignment="1">
      <alignment horizontal="center" vertical="top" wrapText="1"/>
    </xf>
    <xf numFmtId="4" fontId="27" fillId="0" borderId="76" xfId="19" applyNumberFormat="1" applyFont="1" applyBorder="1" applyAlignment="1">
      <alignment horizontal="right" vertical="top" wrapText="1"/>
    </xf>
    <xf numFmtId="4" fontId="26" fillId="0" borderId="77" xfId="19" applyNumberFormat="1" applyFont="1" applyBorder="1" applyAlignment="1">
      <alignment horizontal="right" vertical="top" wrapText="1"/>
    </xf>
    <xf numFmtId="4" fontId="26" fillId="0" borderId="62" xfId="19" applyNumberFormat="1" applyFont="1" applyBorder="1" applyAlignment="1">
      <alignment vertical="top"/>
    </xf>
    <xf numFmtId="4" fontId="26" fillId="0" borderId="71" xfId="19" applyNumberFormat="1" applyFont="1" applyBorder="1" applyAlignment="1">
      <alignment vertical="top"/>
    </xf>
    <xf numFmtId="0" fontId="29" fillId="6" borderId="6" xfId="19" applyFont="1" applyFill="1" applyBorder="1" applyAlignment="1">
      <alignment horizontal="center" vertical="center" wrapText="1"/>
    </xf>
    <xf numFmtId="0" fontId="22" fillId="6" borderId="58" xfId="19" applyFont="1" applyFill="1" applyBorder="1" applyAlignment="1">
      <alignment vertical="center" wrapText="1"/>
    </xf>
    <xf numFmtId="4" fontId="22" fillId="6" borderId="58" xfId="19" applyNumberFormat="1" applyFont="1" applyFill="1" applyBorder="1" applyAlignment="1">
      <alignment vertical="center" wrapText="1"/>
    </xf>
    <xf numFmtId="4" fontId="22" fillId="6" borderId="59" xfId="19" applyNumberFormat="1" applyFont="1" applyFill="1" applyBorder="1" applyAlignment="1">
      <alignment vertical="center" wrapText="1"/>
    </xf>
    <xf numFmtId="4" fontId="22" fillId="6" borderId="65" xfId="19" applyNumberFormat="1" applyFont="1" applyFill="1" applyBorder="1" applyAlignment="1">
      <alignment vertical="center" wrapText="1"/>
    </xf>
    <xf numFmtId="4" fontId="22" fillId="6" borderId="61" xfId="19" applyNumberFormat="1" applyFont="1" applyFill="1" applyBorder="1" applyAlignment="1">
      <alignment vertical="center" wrapText="1"/>
    </xf>
    <xf numFmtId="0" fontId="29" fillId="4" borderId="6" xfId="19" applyFont="1" applyFill="1" applyBorder="1" applyAlignment="1">
      <alignment horizontal="center" vertical="top" wrapText="1"/>
    </xf>
    <xf numFmtId="0" fontId="27" fillId="4" borderId="58" xfId="19" applyFont="1" applyFill="1" applyBorder="1" applyAlignment="1">
      <alignment horizontal="center" vertical="top" wrapText="1"/>
    </xf>
    <xf numFmtId="0" fontId="27" fillId="4" borderId="58" xfId="19" applyFont="1" applyFill="1" applyBorder="1" applyAlignment="1">
      <alignment vertical="top" wrapText="1"/>
    </xf>
    <xf numFmtId="4" fontId="27" fillId="4" borderId="6" xfId="19" applyNumberFormat="1" applyFont="1" applyFill="1" applyBorder="1" applyAlignment="1">
      <alignment horizontal="right" vertical="top" wrapText="1"/>
    </xf>
    <xf numFmtId="4" fontId="27" fillId="4" borderId="72" xfId="19" applyNumberFormat="1" applyFont="1" applyFill="1" applyBorder="1" applyAlignment="1">
      <alignment horizontal="right" vertical="top" wrapText="1"/>
    </xf>
    <xf numFmtId="4" fontId="26" fillId="4" borderId="60" xfId="19" applyNumberFormat="1" applyFont="1" applyFill="1" applyBorder="1" applyAlignment="1">
      <alignment horizontal="right" vertical="top" wrapText="1"/>
    </xf>
    <xf numFmtId="4" fontId="26" fillId="4" borderId="6" xfId="19" applyNumberFormat="1" applyFont="1" applyFill="1" applyBorder="1" applyAlignment="1">
      <alignment vertical="top"/>
    </xf>
    <xf numFmtId="4" fontId="26" fillId="4" borderId="61" xfId="19" applyNumberFormat="1" applyFont="1" applyFill="1" applyBorder="1" applyAlignment="1">
      <alignment vertical="top"/>
    </xf>
    <xf numFmtId="4" fontId="27" fillId="0" borderId="6" xfId="19" applyNumberFormat="1" applyFont="1" applyBorder="1" applyAlignment="1">
      <alignment horizontal="right" vertical="top" wrapText="1"/>
    </xf>
    <xf numFmtId="4" fontId="27" fillId="0" borderId="72" xfId="19" applyNumberFormat="1" applyFont="1" applyBorder="1" applyAlignment="1">
      <alignment horizontal="right" vertical="top" wrapText="1"/>
    </xf>
    <xf numFmtId="4" fontId="26" fillId="0" borderId="60" xfId="19" applyNumberFormat="1" applyFont="1" applyBorder="1" applyAlignment="1">
      <alignment horizontal="right" vertical="top" wrapText="1"/>
    </xf>
    <xf numFmtId="4" fontId="26" fillId="0" borderId="64" xfId="19" applyNumberFormat="1" applyFont="1" applyBorder="1" applyAlignment="1">
      <alignment horizontal="right" vertical="top" wrapText="1"/>
    </xf>
    <xf numFmtId="4" fontId="26" fillId="0" borderId="10" xfId="19" applyNumberFormat="1" applyFont="1" applyBorder="1" applyAlignment="1">
      <alignment vertical="top"/>
    </xf>
    <xf numFmtId="4" fontId="26" fillId="0" borderId="74" xfId="19" applyNumberFormat="1" applyFont="1" applyBorder="1" applyAlignment="1">
      <alignment vertical="top"/>
    </xf>
    <xf numFmtId="0" fontId="6" fillId="0" borderId="50" xfId="19" applyBorder="1" applyAlignment="1">
      <alignment vertical="center"/>
    </xf>
    <xf numFmtId="0" fontId="6" fillId="0" borderId="51" xfId="19" applyBorder="1" applyAlignment="1">
      <alignment vertical="center"/>
    </xf>
    <xf numFmtId="0" fontId="31" fillId="0" borderId="51" xfId="19" applyFont="1" applyBorder="1" applyAlignment="1">
      <alignment horizontal="right" vertical="center"/>
    </xf>
    <xf numFmtId="4" fontId="32" fillId="0" borderId="51" xfId="19" applyNumberFormat="1" applyFont="1" applyBorder="1" applyAlignment="1">
      <alignment vertical="center"/>
    </xf>
    <xf numFmtId="4" fontId="32" fillId="0" borderId="52" xfId="19" applyNumberFormat="1" applyFont="1" applyBorder="1" applyAlignment="1">
      <alignment vertical="center"/>
    </xf>
    <xf numFmtId="4" fontId="32" fillId="0" borderId="80" xfId="19" applyNumberFormat="1" applyFont="1" applyBorder="1" applyAlignment="1">
      <alignment vertical="center"/>
    </xf>
    <xf numFmtId="4" fontId="32" fillId="0" borderId="81" xfId="19" applyNumberFormat="1" applyFont="1" applyBorder="1" applyAlignment="1">
      <alignment vertical="center"/>
    </xf>
    <xf numFmtId="4" fontId="32" fillId="0" borderId="82" xfId="19" applyNumberFormat="1" applyFont="1" applyBorder="1" applyAlignment="1">
      <alignment vertical="center"/>
    </xf>
    <xf numFmtId="43" fontId="22" fillId="0" borderId="83" xfId="19" applyNumberFormat="1" applyFont="1" applyFill="1" applyBorder="1" applyAlignment="1">
      <alignment horizontal="center" vertical="center" wrapText="1"/>
    </xf>
    <xf numFmtId="43" fontId="22" fillId="0" borderId="85" xfId="19" applyNumberFormat="1" applyFont="1" applyFill="1" applyBorder="1" applyAlignment="1">
      <alignment horizontal="center" vertical="center" wrapText="1"/>
    </xf>
    <xf numFmtId="0" fontId="22" fillId="3" borderId="54" xfId="19" quotePrefix="1" applyFont="1" applyFill="1" applyBorder="1" applyAlignment="1">
      <alignment horizontal="center" vertical="center" wrapText="1"/>
    </xf>
    <xf numFmtId="0" fontId="22" fillId="3" borderId="55" xfId="19" applyFont="1" applyFill="1" applyBorder="1" applyAlignment="1">
      <alignment horizontal="center" vertical="center" wrapText="1"/>
    </xf>
    <xf numFmtId="0" fontId="22" fillId="3" borderId="48" xfId="19" applyFont="1" applyFill="1" applyBorder="1" applyAlignment="1">
      <alignment horizontal="left" vertical="center" wrapText="1"/>
    </xf>
    <xf numFmtId="164" fontId="24" fillId="3" borderId="56" xfId="19" applyNumberFormat="1" applyFont="1" applyFill="1" applyBorder="1" applyAlignment="1">
      <alignment horizontal="right" vertical="center" wrapText="1"/>
    </xf>
    <xf numFmtId="164" fontId="24" fillId="3" borderId="46" xfId="19" applyNumberFormat="1" applyFont="1" applyFill="1" applyBorder="1" applyAlignment="1">
      <alignment horizontal="right" vertical="center" wrapText="1"/>
    </xf>
    <xf numFmtId="164" fontId="24" fillId="3" borderId="48" xfId="19" applyNumberFormat="1" applyFont="1" applyFill="1" applyBorder="1" applyAlignment="1">
      <alignment horizontal="right" vertical="center" wrapText="1"/>
    </xf>
    <xf numFmtId="164" fontId="24" fillId="3" borderId="47" xfId="19" applyNumberFormat="1" applyFont="1" applyFill="1" applyBorder="1" applyAlignment="1">
      <alignment horizontal="right" vertical="center" wrapText="1"/>
    </xf>
    <xf numFmtId="0" fontId="22" fillId="4" borderId="63" xfId="19" quotePrefix="1" applyFont="1" applyFill="1" applyBorder="1" applyAlignment="1">
      <alignment horizontal="center" vertical="center" wrapText="1"/>
    </xf>
    <xf numFmtId="0" fontId="22" fillId="4" borderId="63" xfId="19" applyFont="1" applyFill="1" applyBorder="1" applyAlignment="1">
      <alignment horizontal="center" vertical="center" wrapText="1"/>
    </xf>
    <xf numFmtId="0" fontId="25" fillId="4" borderId="15" xfId="19" applyFont="1" applyFill="1" applyBorder="1" applyAlignment="1">
      <alignment horizontal="left" vertical="center" wrapText="1"/>
    </xf>
    <xf numFmtId="164" fontId="25" fillId="4" borderId="74" xfId="19" applyNumberFormat="1" applyFont="1" applyFill="1" applyBorder="1" applyAlignment="1">
      <alignment horizontal="right" vertical="center" wrapText="1"/>
    </xf>
    <xf numFmtId="164" fontId="25" fillId="4" borderId="88" xfId="19" applyNumberFormat="1" applyFont="1" applyFill="1" applyBorder="1" applyAlignment="1">
      <alignment horizontal="right" vertical="center" wrapText="1"/>
    </xf>
    <xf numFmtId="0" fontId="22" fillId="0" borderId="67" xfId="19" applyFont="1" applyFill="1" applyBorder="1" applyAlignment="1">
      <alignment horizontal="center" vertical="center" wrapText="1"/>
    </xf>
    <xf numFmtId="0" fontId="27" fillId="0" borderId="72" xfId="19" applyFont="1" applyBorder="1" applyAlignment="1">
      <alignment vertical="top" wrapText="1"/>
    </xf>
    <xf numFmtId="164" fontId="25" fillId="0" borderId="61" xfId="19" applyNumberFormat="1" applyFont="1" applyFill="1" applyBorder="1" applyAlignment="1">
      <alignment horizontal="right" vertical="center" wrapText="1"/>
    </xf>
    <xf numFmtId="164" fontId="25" fillId="0" borderId="89" xfId="19" applyNumberFormat="1" applyFont="1" applyFill="1" applyBorder="1" applyAlignment="1">
      <alignment horizontal="right" vertical="center" wrapText="1"/>
    </xf>
    <xf numFmtId="0" fontId="27" fillId="0" borderId="15" xfId="19" applyFont="1" applyBorder="1" applyAlignment="1">
      <alignment vertical="top" wrapText="1"/>
    </xf>
    <xf numFmtId="164" fontId="25" fillId="0" borderId="77" xfId="19" applyNumberFormat="1" applyFont="1" applyFill="1" applyBorder="1" applyAlignment="1">
      <alignment horizontal="right" vertical="center" wrapText="1"/>
    </xf>
    <xf numFmtId="164" fontId="25" fillId="0" borderId="65" xfId="19" applyNumberFormat="1" applyFont="1" applyFill="1" applyBorder="1" applyAlignment="1">
      <alignment horizontal="right" vertical="center" wrapText="1"/>
    </xf>
    <xf numFmtId="164" fontId="25" fillId="0" borderId="73" xfId="19" applyNumberFormat="1" applyFont="1" applyFill="1" applyBorder="1" applyAlignment="1">
      <alignment horizontal="right" vertical="center" wrapText="1"/>
    </xf>
    <xf numFmtId="164" fontId="25" fillId="0" borderId="76" xfId="19" applyNumberFormat="1" applyFont="1" applyFill="1" applyBorder="1" applyAlignment="1">
      <alignment horizontal="right" vertical="center" wrapText="1"/>
    </xf>
    <xf numFmtId="0" fontId="25" fillId="0" borderId="0" xfId="19" applyFont="1" applyFill="1" applyBorder="1" applyAlignment="1">
      <alignment horizontal="left" vertical="center" wrapText="1"/>
    </xf>
    <xf numFmtId="0" fontId="22" fillId="6" borderId="65" xfId="19" applyFont="1" applyFill="1" applyBorder="1" applyAlignment="1">
      <alignment horizontal="center" vertical="top" wrapText="1"/>
    </xf>
    <xf numFmtId="0" fontId="29" fillId="6" borderId="58" xfId="19" applyFont="1" applyFill="1" applyBorder="1" applyAlignment="1">
      <alignment horizontal="center" vertical="top" wrapText="1"/>
    </xf>
    <xf numFmtId="0" fontId="22" fillId="6" borderId="72" xfId="19" applyFont="1" applyFill="1" applyBorder="1" applyAlignment="1">
      <alignment vertical="top" wrapText="1"/>
    </xf>
    <xf numFmtId="4" fontId="22" fillId="6" borderId="65" xfId="19" applyNumberFormat="1" applyFont="1" applyFill="1" applyBorder="1" applyAlignment="1">
      <alignment horizontal="right" vertical="top" wrapText="1"/>
    </xf>
    <xf numFmtId="4" fontId="22" fillId="6" borderId="6" xfId="19" applyNumberFormat="1" applyFont="1" applyFill="1" applyBorder="1" applyAlignment="1">
      <alignment horizontal="right" vertical="top" wrapText="1"/>
    </xf>
    <xf numFmtId="4" fontId="22" fillId="6" borderId="73" xfId="19" applyNumberFormat="1" applyFont="1" applyFill="1" applyBorder="1" applyAlignment="1">
      <alignment horizontal="right" vertical="top" wrapText="1"/>
    </xf>
    <xf numFmtId="0" fontId="30" fillId="7" borderId="58" xfId="19" applyFont="1" applyFill="1" applyBorder="1" applyAlignment="1">
      <alignment horizontal="center" vertical="top" wrapText="1"/>
    </xf>
    <xf numFmtId="0" fontId="30" fillId="7" borderId="59" xfId="19" applyFont="1" applyFill="1" applyBorder="1" applyAlignment="1">
      <alignment vertical="top" wrapText="1"/>
    </xf>
    <xf numFmtId="4" fontId="30" fillId="7" borderId="65" xfId="19" applyNumberFormat="1" applyFont="1" applyFill="1" applyBorder="1" applyAlignment="1">
      <alignment horizontal="right" vertical="top" wrapText="1"/>
    </xf>
    <xf numFmtId="4" fontId="30" fillId="7" borderId="73" xfId="19" applyNumberFormat="1" applyFont="1" applyFill="1" applyBorder="1" applyAlignment="1">
      <alignment horizontal="right" vertical="top" wrapText="1"/>
    </xf>
    <xf numFmtId="4" fontId="27" fillId="0" borderId="79" xfId="19" applyNumberFormat="1" applyFont="1" applyBorder="1" applyAlignment="1">
      <alignment horizontal="right" vertical="top" wrapText="1"/>
    </xf>
    <xf numFmtId="4" fontId="27" fillId="0" borderId="73" xfId="19" applyNumberFormat="1" applyFont="1" applyBorder="1" applyAlignment="1">
      <alignment horizontal="right" vertical="top" wrapText="1"/>
    </xf>
    <xf numFmtId="4" fontId="27" fillId="0" borderId="65" xfId="19" applyNumberFormat="1" applyFont="1" applyBorder="1" applyAlignment="1">
      <alignment horizontal="right" vertical="top" wrapText="1"/>
    </xf>
    <xf numFmtId="4" fontId="27" fillId="0" borderId="58" xfId="19" applyNumberFormat="1" applyFont="1" applyBorder="1" applyAlignment="1">
      <alignment horizontal="right" vertical="top" wrapText="1"/>
    </xf>
    <xf numFmtId="4" fontId="27" fillId="0" borderId="74" xfId="19" applyNumberFormat="1" applyFont="1" applyBorder="1" applyAlignment="1">
      <alignment horizontal="right" vertical="top" wrapText="1"/>
    </xf>
    <xf numFmtId="4" fontId="27" fillId="0" borderId="57" xfId="19" applyNumberFormat="1" applyFont="1" applyBorder="1" applyAlignment="1">
      <alignment horizontal="right" vertical="top" wrapText="1"/>
    </xf>
    <xf numFmtId="4" fontId="27" fillId="0" borderId="62" xfId="19" applyNumberFormat="1" applyFont="1" applyBorder="1" applyAlignment="1">
      <alignment horizontal="right" vertical="top" wrapText="1"/>
    </xf>
    <xf numFmtId="4" fontId="27" fillId="0" borderId="90" xfId="19" applyNumberFormat="1" applyFont="1" applyBorder="1" applyAlignment="1">
      <alignment horizontal="right" vertical="top" wrapText="1"/>
    </xf>
    <xf numFmtId="0" fontId="29" fillId="0" borderId="67" xfId="19" applyFont="1" applyBorder="1" applyAlignment="1">
      <alignment horizontal="center" vertical="top" wrapText="1"/>
    </xf>
    <xf numFmtId="0" fontId="29" fillId="0" borderId="63" xfId="19" applyFont="1" applyBorder="1" applyAlignment="1">
      <alignment horizontal="center" vertical="top" wrapText="1"/>
    </xf>
    <xf numFmtId="4" fontId="27" fillId="0" borderId="63" xfId="19" applyNumberFormat="1" applyFont="1" applyBorder="1" applyAlignment="1">
      <alignment horizontal="right" vertical="top" wrapText="1"/>
    </xf>
    <xf numFmtId="0" fontId="22" fillId="6" borderId="15" xfId="19" applyFont="1" applyFill="1" applyBorder="1" applyAlignment="1">
      <alignment vertical="top" wrapText="1"/>
    </xf>
    <xf numFmtId="4" fontId="22" fillId="6" borderId="79" xfId="19" applyNumberFormat="1" applyFont="1" applyFill="1" applyBorder="1" applyAlignment="1">
      <alignment horizontal="right" vertical="top" wrapText="1"/>
    </xf>
    <xf numFmtId="4" fontId="22" fillId="6" borderId="74" xfId="19" applyNumberFormat="1" applyFont="1" applyFill="1" applyBorder="1" applyAlignment="1">
      <alignment horizontal="right" vertical="top" wrapText="1"/>
    </xf>
    <xf numFmtId="4" fontId="22" fillId="6" borderId="10" xfId="19" applyNumberFormat="1" applyFont="1" applyFill="1" applyBorder="1" applyAlignment="1">
      <alignment horizontal="right" vertical="top" wrapText="1"/>
    </xf>
    <xf numFmtId="4" fontId="22" fillId="6" borderId="88" xfId="19" applyNumberFormat="1" applyFont="1" applyFill="1" applyBorder="1" applyAlignment="1">
      <alignment horizontal="right" vertical="top" wrapText="1"/>
    </xf>
    <xf numFmtId="0" fontId="30" fillId="8" borderId="63" xfId="19" applyFont="1" applyFill="1" applyBorder="1" applyAlignment="1">
      <alignment horizontal="center" vertical="top" wrapText="1"/>
    </xf>
    <xf numFmtId="0" fontId="29" fillId="8" borderId="63" xfId="19" applyFont="1" applyFill="1" applyBorder="1" applyAlignment="1">
      <alignment horizontal="center" vertical="top" wrapText="1"/>
    </xf>
    <xf numFmtId="0" fontId="25" fillId="8" borderId="15" xfId="19" applyFont="1" applyFill="1" applyBorder="1" applyAlignment="1">
      <alignment vertical="top" wrapText="1"/>
    </xf>
    <xf numFmtId="4" fontId="30" fillId="8" borderId="79" xfId="19" applyNumberFormat="1" applyFont="1" applyFill="1" applyBorder="1" applyAlignment="1">
      <alignment horizontal="right" vertical="top" wrapText="1"/>
    </xf>
    <xf numFmtId="4" fontId="30" fillId="8" borderId="6" xfId="19" applyNumberFormat="1" applyFont="1" applyFill="1" applyBorder="1" applyAlignment="1">
      <alignment horizontal="right" vertical="top" wrapText="1"/>
    </xf>
    <xf numFmtId="4" fontId="30" fillId="8" borderId="74" xfId="19" applyNumberFormat="1" applyFont="1" applyFill="1" applyBorder="1" applyAlignment="1">
      <alignment horizontal="right" vertical="top" wrapText="1"/>
    </xf>
    <xf numFmtId="4" fontId="30" fillId="8" borderId="10" xfId="19" applyNumberFormat="1" applyFont="1" applyFill="1" applyBorder="1" applyAlignment="1">
      <alignment horizontal="right" vertical="top" wrapText="1"/>
    </xf>
    <xf numFmtId="4" fontId="30" fillId="8" borderId="88" xfId="19" applyNumberFormat="1" applyFont="1" applyFill="1" applyBorder="1" applyAlignment="1">
      <alignment horizontal="right" vertical="top" wrapText="1"/>
    </xf>
    <xf numFmtId="4" fontId="30" fillId="0" borderId="79" xfId="19" applyNumberFormat="1" applyFont="1" applyBorder="1" applyAlignment="1">
      <alignment horizontal="right" vertical="top" wrapText="1"/>
    </xf>
    <xf numFmtId="4" fontId="30" fillId="0" borderId="6" xfId="19" applyNumberFormat="1" applyFont="1" applyBorder="1" applyAlignment="1">
      <alignment horizontal="right" vertical="top" wrapText="1"/>
    </xf>
    <xf numFmtId="4" fontId="30" fillId="0" borderId="74" xfId="19" applyNumberFormat="1" applyFont="1" applyBorder="1" applyAlignment="1">
      <alignment horizontal="right" vertical="top" wrapText="1"/>
    </xf>
    <xf numFmtId="4" fontId="29" fillId="0" borderId="79" xfId="19" applyNumberFormat="1" applyFont="1" applyBorder="1" applyAlignment="1">
      <alignment horizontal="right" vertical="top" wrapText="1"/>
    </xf>
    <xf numFmtId="4" fontId="30" fillId="0" borderId="63" xfId="19" applyNumberFormat="1" applyFont="1" applyBorder="1" applyAlignment="1">
      <alignment horizontal="right" vertical="top" wrapText="1"/>
    </xf>
    <xf numFmtId="4" fontId="29" fillId="0" borderId="74" xfId="19" applyNumberFormat="1" applyFont="1" applyBorder="1" applyAlignment="1">
      <alignment horizontal="right" vertical="top" wrapText="1"/>
    </xf>
    <xf numFmtId="4" fontId="22" fillId="6" borderId="64" xfId="19" applyNumberFormat="1" applyFont="1" applyFill="1" applyBorder="1" applyAlignment="1">
      <alignment horizontal="right" vertical="top" wrapText="1"/>
    </xf>
    <xf numFmtId="4" fontId="22" fillId="6" borderId="63" xfId="19" applyNumberFormat="1" applyFont="1" applyFill="1" applyBorder="1" applyAlignment="1">
      <alignment horizontal="right" vertical="top" wrapText="1"/>
    </xf>
    <xf numFmtId="0" fontId="30" fillId="8" borderId="6" xfId="19" applyFont="1" applyFill="1" applyBorder="1" applyAlignment="1">
      <alignment horizontal="center" vertical="top" wrapText="1"/>
    </xf>
    <xf numFmtId="0" fontId="29" fillId="8" borderId="58" xfId="19" applyFont="1" applyFill="1" applyBorder="1" applyAlignment="1">
      <alignment horizontal="center" vertical="top" wrapText="1"/>
    </xf>
    <xf numFmtId="0" fontId="25" fillId="8" borderId="59" xfId="19" applyFont="1" applyFill="1" applyBorder="1" applyAlignment="1">
      <alignment vertical="top" wrapText="1"/>
    </xf>
    <xf numFmtId="4" fontId="30" fillId="8" borderId="65" xfId="19" applyNumberFormat="1" applyFont="1" applyFill="1" applyBorder="1" applyAlignment="1">
      <alignment horizontal="right" vertical="top" wrapText="1"/>
    </xf>
    <xf numFmtId="4" fontId="30" fillId="8" borderId="61" xfId="19" applyNumberFormat="1" applyFont="1" applyFill="1" applyBorder="1" applyAlignment="1">
      <alignment horizontal="right" vertical="top" wrapText="1"/>
    </xf>
    <xf numFmtId="4" fontId="30" fillId="8" borderId="73" xfId="19" applyNumberFormat="1" applyFont="1" applyFill="1" applyBorder="1" applyAlignment="1">
      <alignment horizontal="right" vertical="top" wrapText="1"/>
    </xf>
    <xf numFmtId="0" fontId="29" fillId="6" borderId="63" xfId="19" applyFont="1" applyFill="1" applyBorder="1" applyAlignment="1">
      <alignment horizontal="center" vertical="top" wrapText="1"/>
    </xf>
    <xf numFmtId="0" fontId="30" fillId="7" borderId="15" xfId="19" applyFont="1" applyFill="1" applyBorder="1" applyAlignment="1">
      <alignment vertical="top" wrapText="1"/>
    </xf>
    <xf numFmtId="4" fontId="30" fillId="7" borderId="79" xfId="20" applyNumberFormat="1" applyFont="1" applyFill="1" applyBorder="1" applyAlignment="1">
      <alignment horizontal="right" vertical="top" wrapText="1"/>
    </xf>
    <xf numFmtId="4" fontId="30" fillId="7" borderId="74" xfId="20" applyNumberFormat="1" applyFont="1" applyFill="1" applyBorder="1" applyAlignment="1">
      <alignment horizontal="right" vertical="top" wrapText="1"/>
    </xf>
    <xf numFmtId="4" fontId="30" fillId="7" borderId="79" xfId="19" applyNumberFormat="1" applyFont="1" applyFill="1" applyBorder="1" applyAlignment="1">
      <alignment horizontal="right" vertical="top" wrapText="1"/>
    </xf>
    <xf numFmtId="4" fontId="30" fillId="7" borderId="88" xfId="19" applyNumberFormat="1" applyFont="1" applyFill="1" applyBorder="1" applyAlignment="1">
      <alignment horizontal="right" vertical="top" wrapText="1"/>
    </xf>
    <xf numFmtId="0" fontId="27" fillId="0" borderId="59" xfId="19" applyFont="1" applyBorder="1" applyAlignment="1">
      <alignment vertical="top" wrapText="1"/>
    </xf>
    <xf numFmtId="4" fontId="27" fillId="0" borderId="61" xfId="19" applyNumberFormat="1" applyFont="1" applyBorder="1" applyAlignment="1">
      <alignment horizontal="right" vertical="top" wrapText="1"/>
    </xf>
    <xf numFmtId="4" fontId="30" fillId="7" borderId="61" xfId="19" applyNumberFormat="1" applyFont="1" applyFill="1" applyBorder="1" applyAlignment="1">
      <alignment horizontal="right" vertical="top" wrapText="1"/>
    </xf>
    <xf numFmtId="0" fontId="30" fillId="4" borderId="10" xfId="19" applyFont="1" applyFill="1" applyBorder="1" applyAlignment="1">
      <alignment horizontal="center" vertical="top" wrapText="1"/>
    </xf>
    <xf numFmtId="0" fontId="27" fillId="4" borderId="63" xfId="19" applyFont="1" applyFill="1" applyBorder="1" applyAlignment="1">
      <alignment horizontal="center" vertical="top" wrapText="1"/>
    </xf>
    <xf numFmtId="0" fontId="27" fillId="4" borderId="15" xfId="19" applyFont="1" applyFill="1" applyBorder="1" applyAlignment="1">
      <alignment vertical="top" wrapText="1"/>
    </xf>
    <xf numFmtId="4" fontId="27" fillId="4" borderId="79" xfId="19" applyNumberFormat="1" applyFont="1" applyFill="1" applyBorder="1" applyAlignment="1">
      <alignment horizontal="right" vertical="top" wrapText="1"/>
    </xf>
    <xf numFmtId="4" fontId="27" fillId="4" borderId="10" xfId="19" applyNumberFormat="1" applyFont="1" applyFill="1" applyBorder="1" applyAlignment="1">
      <alignment horizontal="right" vertical="top" wrapText="1"/>
    </xf>
    <xf numFmtId="4" fontId="27" fillId="4" borderId="74" xfId="19" applyNumberFormat="1" applyFont="1" applyFill="1" applyBorder="1" applyAlignment="1">
      <alignment horizontal="right" vertical="top" wrapText="1"/>
    </xf>
    <xf numFmtId="4" fontId="27" fillId="4" borderId="63" xfId="19" applyNumberFormat="1" applyFont="1" applyFill="1" applyBorder="1" applyAlignment="1">
      <alignment horizontal="right" vertical="top" wrapText="1"/>
    </xf>
    <xf numFmtId="4" fontId="30" fillId="7" borderId="63" xfId="20" applyNumberFormat="1" applyFont="1" applyFill="1" applyBorder="1" applyAlignment="1">
      <alignment horizontal="right" vertical="top" wrapText="1"/>
    </xf>
    <xf numFmtId="0" fontId="27" fillId="0" borderId="0" xfId="19" applyFont="1" applyBorder="1" applyAlignment="1">
      <alignment vertical="top" wrapText="1"/>
    </xf>
    <xf numFmtId="4" fontId="27" fillId="0" borderId="78" xfId="19" applyNumberFormat="1" applyFont="1" applyBorder="1" applyAlignment="1">
      <alignment horizontal="right" vertical="top" wrapText="1"/>
    </xf>
    <xf numFmtId="4" fontId="27" fillId="0" borderId="67" xfId="19" applyNumberFormat="1" applyFont="1" applyBorder="1" applyAlignment="1">
      <alignment horizontal="right" vertical="top" wrapText="1"/>
    </xf>
    <xf numFmtId="4" fontId="3" fillId="0" borderId="91" xfId="19" applyNumberFormat="1" applyFont="1" applyBorder="1" applyAlignment="1">
      <alignment vertical="center"/>
    </xf>
    <xf numFmtId="4" fontId="3" fillId="0" borderId="84" xfId="19" applyNumberFormat="1" applyFont="1" applyBorder="1" applyAlignment="1">
      <alignment vertical="center"/>
    </xf>
    <xf numFmtId="4" fontId="3" fillId="0" borderId="86" xfId="19" applyNumberFormat="1" applyFont="1" applyBorder="1" applyAlignment="1">
      <alignment vertical="center"/>
    </xf>
    <xf numFmtId="4" fontId="3" fillId="0" borderId="85" xfId="19" applyNumberFormat="1" applyFont="1" applyBorder="1" applyAlignment="1">
      <alignment vertical="center"/>
    </xf>
    <xf numFmtId="0" fontId="3" fillId="0" borderId="0" xfId="19" applyFont="1" applyBorder="1" applyAlignment="1">
      <alignment horizontal="right" vertical="center"/>
    </xf>
    <xf numFmtId="4" fontId="3" fillId="0" borderId="0" xfId="19" applyNumberFormat="1" applyFont="1" applyBorder="1" applyAlignment="1">
      <alignment vertical="center"/>
    </xf>
    <xf numFmtId="43" fontId="22" fillId="5" borderId="76" xfId="19" applyNumberFormat="1" applyFont="1" applyFill="1" applyBorder="1" applyAlignment="1">
      <alignment horizontal="center" vertical="center" wrapText="1"/>
    </xf>
    <xf numFmtId="43" fontId="22" fillId="5" borderId="0" xfId="19" applyNumberFormat="1" applyFont="1" applyFill="1" applyBorder="1" applyAlignment="1">
      <alignment horizontal="center" vertical="center" wrapText="1"/>
    </xf>
    <xf numFmtId="0" fontId="22" fillId="6" borderId="63" xfId="19" applyFont="1" applyFill="1" applyBorder="1" applyAlignment="1">
      <alignment vertical="top" wrapText="1"/>
    </xf>
    <xf numFmtId="4" fontId="22" fillId="5" borderId="76" xfId="19" applyNumberFormat="1" applyFont="1" applyFill="1" applyBorder="1" applyAlignment="1">
      <alignment horizontal="right" vertical="top" wrapText="1"/>
    </xf>
    <xf numFmtId="4" fontId="22" fillId="5" borderId="0" xfId="19" applyNumberFormat="1" applyFont="1" applyFill="1" applyBorder="1" applyAlignment="1">
      <alignment horizontal="right" vertical="top" wrapText="1"/>
    </xf>
    <xf numFmtId="0" fontId="29" fillId="0" borderId="78" xfId="19" applyFont="1" applyBorder="1" applyAlignment="1">
      <alignment horizontal="center" vertical="top" wrapText="1"/>
    </xf>
    <xf numFmtId="4" fontId="30" fillId="5" borderId="76" xfId="20" applyNumberFormat="1" applyFont="1" applyFill="1" applyBorder="1" applyAlignment="1">
      <alignment horizontal="right" vertical="top" wrapText="1"/>
    </xf>
    <xf numFmtId="4" fontId="30" fillId="5" borderId="0" xfId="20" applyNumberFormat="1" applyFont="1" applyFill="1" applyBorder="1" applyAlignment="1">
      <alignment horizontal="right" vertical="top" wrapText="1"/>
    </xf>
    <xf numFmtId="4" fontId="30" fillId="5" borderId="0" xfId="19" applyNumberFormat="1" applyFont="1" applyFill="1" applyBorder="1" applyAlignment="1">
      <alignment horizontal="right" vertical="top" wrapText="1"/>
    </xf>
    <xf numFmtId="0" fontId="27" fillId="0" borderId="63" xfId="19" quotePrefix="1" applyFont="1" applyBorder="1" applyAlignment="1">
      <alignment horizontal="center" vertical="top" wrapText="1"/>
    </xf>
    <xf numFmtId="0" fontId="26" fillId="0" borderId="6" xfId="19" applyFont="1" applyBorder="1" applyAlignment="1">
      <alignment vertical="top" wrapText="1"/>
    </xf>
    <xf numFmtId="4" fontId="27" fillId="5" borderId="76" xfId="19" applyNumberFormat="1" applyFont="1" applyFill="1" applyBorder="1" applyAlignment="1">
      <alignment horizontal="right" vertical="top" wrapText="1"/>
    </xf>
    <xf numFmtId="4" fontId="27" fillId="5" borderId="0" xfId="19" applyNumberFormat="1" applyFont="1" applyFill="1" applyBorder="1" applyAlignment="1">
      <alignment horizontal="right" vertical="top" wrapText="1"/>
    </xf>
    <xf numFmtId="4" fontId="30" fillId="5" borderId="76" xfId="19" applyNumberFormat="1" applyFont="1" applyFill="1" applyBorder="1" applyAlignment="1">
      <alignment horizontal="right" vertical="top" wrapText="1"/>
    </xf>
    <xf numFmtId="0" fontId="25" fillId="0" borderId="6" xfId="19" quotePrefix="1" applyFont="1" applyBorder="1" applyAlignment="1"/>
    <xf numFmtId="0" fontId="25" fillId="0" borderId="6" xfId="19" applyFont="1" applyBorder="1"/>
    <xf numFmtId="4" fontId="33" fillId="0" borderId="6" xfId="19" applyNumberFormat="1" applyFont="1" applyBorder="1"/>
    <xf numFmtId="4" fontId="33" fillId="5" borderId="76" xfId="19" applyNumberFormat="1" applyFont="1" applyFill="1" applyBorder="1"/>
    <xf numFmtId="4" fontId="33" fillId="5" borderId="0" xfId="19" applyNumberFormat="1" applyFont="1" applyFill="1" applyBorder="1"/>
    <xf numFmtId="0" fontId="5" fillId="0" borderId="0" xfId="19" applyFont="1" applyBorder="1"/>
    <xf numFmtId="0" fontId="5" fillId="0" borderId="0" xfId="19" applyFont="1" applyAlignment="1">
      <alignment vertical="top"/>
    </xf>
    <xf numFmtId="0" fontId="5" fillId="0" borderId="0" xfId="19" applyFont="1" applyAlignment="1">
      <alignment vertical="top" wrapText="1"/>
    </xf>
    <xf numFmtId="4" fontId="5" fillId="0" borderId="0" xfId="19" applyNumberFormat="1" applyFont="1" applyAlignment="1">
      <alignment vertical="top"/>
    </xf>
    <xf numFmtId="0" fontId="34" fillId="0" borderId="0" xfId="18" applyFont="1"/>
    <xf numFmtId="0" fontId="12" fillId="0" borderId="0" xfId="1" applyFont="1" applyAlignment="1">
      <alignment wrapText="1"/>
    </xf>
    <xf numFmtId="0" fontId="35" fillId="0" borderId="0" xfId="18" applyFont="1"/>
    <xf numFmtId="0" fontId="12" fillId="0" borderId="0" xfId="1" applyFont="1" applyAlignment="1"/>
    <xf numFmtId="0" fontId="12" fillId="0" borderId="0" xfId="18" applyFont="1" applyAlignment="1"/>
    <xf numFmtId="0" fontId="12" fillId="0" borderId="0" xfId="18" applyFont="1"/>
    <xf numFmtId="0" fontId="11" fillId="0" borderId="0" xfId="1" applyFont="1" applyAlignment="1">
      <alignment wrapText="1"/>
    </xf>
    <xf numFmtId="0" fontId="36" fillId="0" borderId="0" xfId="18" applyFont="1" applyAlignment="1">
      <alignment horizontal="center" vertical="center"/>
    </xf>
    <xf numFmtId="0" fontId="37" fillId="0" borderId="0" xfId="18" applyFont="1"/>
    <xf numFmtId="0" fontId="39" fillId="0" borderId="29" xfId="18" applyFont="1" applyBorder="1" applyAlignment="1">
      <alignment horizontal="center" vertical="center"/>
    </xf>
    <xf numFmtId="0" fontId="40" fillId="0" borderId="92" xfId="18" applyFont="1" applyBorder="1" applyAlignment="1">
      <alignment horizontal="center" vertical="center"/>
    </xf>
    <xf numFmtId="0" fontId="41" fillId="0" borderId="28" xfId="18" applyFont="1" applyBorder="1" applyAlignment="1">
      <alignment horizontal="center" vertical="center"/>
    </xf>
    <xf numFmtId="49" fontId="20" fillId="0" borderId="28" xfId="18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8" xfId="0" applyFont="1" applyBorder="1" applyAlignment="1">
      <alignment horizontal="center" vertical="center" wrapText="1"/>
    </xf>
    <xf numFmtId="0" fontId="41" fillId="0" borderId="93" xfId="18" applyFont="1" applyBorder="1" applyAlignment="1">
      <alignment horizontal="left" vertical="center"/>
    </xf>
    <xf numFmtId="4" fontId="20" fillId="0" borderId="93" xfId="18" applyNumberFormat="1" applyFont="1" applyBorder="1" applyAlignment="1">
      <alignment horizontal="right" vertical="center" wrapText="1"/>
    </xf>
    <xf numFmtId="4" fontId="20" fillId="0" borderId="95" xfId="18" applyNumberFormat="1" applyFont="1" applyBorder="1" applyAlignment="1">
      <alignment horizontal="right" vertical="center" wrapText="1"/>
    </xf>
    <xf numFmtId="4" fontId="20" fillId="0" borderId="96" xfId="18" applyNumberFormat="1" applyFont="1" applyBorder="1" applyAlignment="1">
      <alignment horizontal="right" vertical="center" wrapText="1"/>
    </xf>
    <xf numFmtId="0" fontId="35" fillId="0" borderId="0" xfId="18" applyFont="1" applyAlignment="1">
      <alignment vertical="center"/>
    </xf>
    <xf numFmtId="0" fontId="42" fillId="0" borderId="30" xfId="18" applyFont="1" applyBorder="1" applyAlignment="1">
      <alignment vertical="center" wrapText="1"/>
    </xf>
    <xf numFmtId="4" fontId="15" fillId="0" borderId="40" xfId="18" applyNumberFormat="1" applyFont="1" applyBorder="1" applyAlignment="1">
      <alignment horizontal="right" vertical="center"/>
    </xf>
    <xf numFmtId="4" fontId="15" fillId="0" borderId="98" xfId="18" applyNumberFormat="1" applyFont="1" applyBorder="1" applyAlignment="1">
      <alignment horizontal="right" vertical="center"/>
    </xf>
    <xf numFmtId="4" fontId="15" fillId="0" borderId="99" xfId="18" applyNumberFormat="1" applyFont="1" applyBorder="1" applyAlignment="1">
      <alignment horizontal="right" vertical="center"/>
    </xf>
    <xf numFmtId="165" fontId="43" fillId="9" borderId="29" xfId="18" applyNumberFormat="1" applyFont="1" applyFill="1" applyBorder="1" applyAlignment="1">
      <alignment horizontal="left" vertical="top" wrapText="1"/>
    </xf>
    <xf numFmtId="0" fontId="34" fillId="9" borderId="29" xfId="18" applyFont="1" applyFill="1" applyBorder="1" applyAlignment="1">
      <alignment vertical="top" wrapText="1"/>
    </xf>
    <xf numFmtId="0" fontId="34" fillId="9" borderId="92" xfId="18" applyFont="1" applyFill="1" applyBorder="1" applyAlignment="1">
      <alignment vertical="top" wrapText="1"/>
    </xf>
    <xf numFmtId="0" fontId="43" fillId="9" borderId="28" xfId="18" applyFont="1" applyFill="1" applyBorder="1" applyAlignment="1">
      <alignment horizontal="left" vertical="top" wrapText="1"/>
    </xf>
    <xf numFmtId="4" fontId="44" fillId="9" borderId="28" xfId="18" applyNumberFormat="1" applyFont="1" applyFill="1" applyBorder="1" applyAlignment="1">
      <alignment horizontal="right" vertical="top"/>
    </xf>
    <xf numFmtId="4" fontId="44" fillId="9" borderId="100" xfId="18" applyNumberFormat="1" applyFont="1" applyFill="1" applyBorder="1" applyAlignment="1">
      <alignment horizontal="right" vertical="center"/>
    </xf>
    <xf numFmtId="4" fontId="44" fillId="9" borderId="101" xfId="18" applyNumberFormat="1" applyFont="1" applyFill="1" applyBorder="1" applyAlignment="1">
      <alignment horizontal="right" vertical="top"/>
    </xf>
    <xf numFmtId="0" fontId="34" fillId="0" borderId="0" xfId="18" applyFont="1" applyAlignment="1">
      <alignment vertical="top"/>
    </xf>
    <xf numFmtId="0" fontId="34" fillId="0" borderId="35" xfId="18" applyFont="1" applyFill="1" applyBorder="1" applyAlignment="1">
      <alignment vertical="top" wrapText="1"/>
    </xf>
    <xf numFmtId="0" fontId="34" fillId="10" borderId="29" xfId="18" applyFont="1" applyFill="1" applyBorder="1" applyAlignment="1">
      <alignment horizontal="left" vertical="top" wrapText="1"/>
    </xf>
    <xf numFmtId="0" fontId="34" fillId="11" borderId="92" xfId="18" applyFont="1" applyFill="1" applyBorder="1" applyAlignment="1">
      <alignment vertical="top" wrapText="1"/>
    </xf>
    <xf numFmtId="0" fontId="36" fillId="11" borderId="28" xfId="18" applyFont="1" applyFill="1" applyBorder="1" applyAlignment="1">
      <alignment horizontal="left" vertical="top" wrapText="1"/>
    </xf>
    <xf numFmtId="4" fontId="45" fillId="11" borderId="28" xfId="18" applyNumberFormat="1" applyFont="1" applyFill="1" applyBorder="1" applyAlignment="1">
      <alignment horizontal="right" vertical="top"/>
    </xf>
    <xf numFmtId="4" fontId="45" fillId="11" borderId="100" xfId="18" applyNumberFormat="1" applyFont="1" applyFill="1" applyBorder="1" applyAlignment="1">
      <alignment horizontal="right" vertical="center"/>
    </xf>
    <xf numFmtId="4" fontId="45" fillId="11" borderId="101" xfId="18" applyNumberFormat="1" applyFont="1" applyFill="1" applyBorder="1" applyAlignment="1">
      <alignment horizontal="right" vertical="top"/>
    </xf>
    <xf numFmtId="0" fontId="34" fillId="0" borderId="31" xfId="18" applyFont="1" applyBorder="1" applyAlignment="1">
      <alignment vertical="top" wrapText="1"/>
    </xf>
    <xf numFmtId="0" fontId="34" fillId="0" borderId="22" xfId="18" applyFont="1" applyBorder="1" applyAlignment="1">
      <alignment vertical="top" wrapText="1"/>
    </xf>
    <xf numFmtId="166" fontId="36" fillId="0" borderId="102" xfId="18" applyNumberFormat="1" applyFont="1" applyBorder="1" applyAlignment="1">
      <alignment horizontal="left" vertical="center" wrapText="1"/>
    </xf>
    <xf numFmtId="0" fontId="36" fillId="0" borderId="21" xfId="18" applyFont="1" applyBorder="1" applyAlignment="1">
      <alignment horizontal="left" vertical="center" wrapText="1"/>
    </xf>
    <xf numFmtId="4" fontId="45" fillId="0" borderId="21" xfId="18" applyNumberFormat="1" applyFont="1" applyBorder="1" applyAlignment="1">
      <alignment horizontal="right" vertical="center"/>
    </xf>
    <xf numFmtId="4" fontId="45" fillId="0" borderId="6" xfId="18" applyNumberFormat="1" applyFont="1" applyBorder="1" applyAlignment="1">
      <alignment vertical="center"/>
    </xf>
    <xf numFmtId="4" fontId="45" fillId="0" borderId="58" xfId="18" applyNumberFormat="1" applyFont="1" applyBorder="1" applyAlignment="1">
      <alignment vertical="center"/>
    </xf>
    <xf numFmtId="165" fontId="43" fillId="9" borderId="29" xfId="18" applyNumberFormat="1" applyFont="1" applyFill="1" applyBorder="1" applyAlignment="1">
      <alignment horizontal="left" vertical="center" wrapText="1"/>
    </xf>
    <xf numFmtId="0" fontId="34" fillId="9" borderId="29" xfId="18" applyFont="1" applyFill="1" applyBorder="1" applyAlignment="1">
      <alignment vertical="center" wrapText="1"/>
    </xf>
    <xf numFmtId="0" fontId="34" fillId="9" borderId="92" xfId="18" applyFont="1" applyFill="1" applyBorder="1" applyAlignment="1">
      <alignment vertical="center" wrapText="1"/>
    </xf>
    <xf numFmtId="0" fontId="43" fillId="9" borderId="28" xfId="18" applyFont="1" applyFill="1" applyBorder="1" applyAlignment="1">
      <alignment horizontal="left" vertical="center" wrapText="1"/>
    </xf>
    <xf numFmtId="4" fontId="44" fillId="9" borderId="28" xfId="18" applyNumberFormat="1" applyFont="1" applyFill="1" applyBorder="1" applyAlignment="1">
      <alignment horizontal="right" vertical="center"/>
    </xf>
    <xf numFmtId="4" fontId="44" fillId="9" borderId="101" xfId="18" applyNumberFormat="1" applyFont="1" applyFill="1" applyBorder="1" applyAlignment="1">
      <alignment horizontal="right" vertical="center"/>
    </xf>
    <xf numFmtId="167" fontId="36" fillId="11" borderId="29" xfId="18" applyNumberFormat="1" applyFont="1" applyFill="1" applyBorder="1" applyAlignment="1">
      <alignment horizontal="left" vertical="center" wrapText="1"/>
    </xf>
    <xf numFmtId="0" fontId="34" fillId="11" borderId="92" xfId="18" applyFont="1" applyFill="1" applyBorder="1" applyAlignment="1">
      <alignment vertical="center" wrapText="1"/>
    </xf>
    <xf numFmtId="0" fontId="36" fillId="11" borderId="28" xfId="18" applyFont="1" applyFill="1" applyBorder="1" applyAlignment="1">
      <alignment horizontal="left" vertical="center" wrapText="1"/>
    </xf>
    <xf numFmtId="4" fontId="45" fillId="11" borderId="28" xfId="18" applyNumberFormat="1" applyFont="1" applyFill="1" applyBorder="1" applyAlignment="1">
      <alignment horizontal="right" vertical="center"/>
    </xf>
    <xf numFmtId="4" fontId="45" fillId="11" borderId="101" xfId="18" applyNumberFormat="1" applyFont="1" applyFill="1" applyBorder="1" applyAlignment="1">
      <alignment horizontal="right" vertical="center"/>
    </xf>
    <xf numFmtId="0" fontId="34" fillId="0" borderId="35" xfId="18" applyFont="1" applyBorder="1" applyAlignment="1">
      <alignment vertical="center" wrapText="1"/>
    </xf>
    <xf numFmtId="166" fontId="36" fillId="0" borderId="92" xfId="18" applyNumberFormat="1" applyFont="1" applyBorder="1" applyAlignment="1">
      <alignment horizontal="left" vertical="center" wrapText="1"/>
    </xf>
    <xf numFmtId="0" fontId="36" fillId="0" borderId="28" xfId="18" applyFont="1" applyBorder="1" applyAlignment="1">
      <alignment horizontal="left" vertical="center" wrapText="1"/>
    </xf>
    <xf numFmtId="4" fontId="45" fillId="0" borderId="28" xfId="18" applyNumberFormat="1" applyFont="1" applyBorder="1" applyAlignment="1">
      <alignment horizontal="right" vertical="center"/>
    </xf>
    <xf numFmtId="0" fontId="34" fillId="11" borderId="103" xfId="18" applyFont="1" applyFill="1" applyBorder="1" applyAlignment="1">
      <alignment vertical="center" wrapText="1"/>
    </xf>
    <xf numFmtId="0" fontId="36" fillId="11" borderId="23" xfId="18" applyFont="1" applyFill="1" applyBorder="1" applyAlignment="1">
      <alignment horizontal="left" vertical="center" wrapText="1"/>
    </xf>
    <xf numFmtId="4" fontId="45" fillId="11" borderId="23" xfId="18" applyNumberFormat="1" applyFont="1" applyFill="1" applyBorder="1" applyAlignment="1">
      <alignment horizontal="right" vertical="center"/>
    </xf>
    <xf numFmtId="4" fontId="45" fillId="11" borderId="104" xfId="18" applyNumberFormat="1" applyFont="1" applyFill="1" applyBorder="1" applyAlignment="1">
      <alignment horizontal="right" vertical="center"/>
    </xf>
    <xf numFmtId="4" fontId="45" fillId="11" borderId="105" xfId="18" applyNumberFormat="1" applyFont="1" applyFill="1" applyBorder="1" applyAlignment="1">
      <alignment horizontal="right" vertical="center"/>
    </xf>
    <xf numFmtId="0" fontId="34" fillId="0" borderId="107" xfId="18" applyFont="1" applyBorder="1" applyAlignment="1">
      <alignment vertical="center" wrapText="1"/>
    </xf>
    <xf numFmtId="166" fontId="36" fillId="0" borderId="108" xfId="18" applyNumberFormat="1" applyFont="1" applyBorder="1" applyAlignment="1">
      <alignment horizontal="left" vertical="center" wrapText="1"/>
    </xf>
    <xf numFmtId="0" fontId="36" fillId="0" borderId="109" xfId="18" applyFont="1" applyBorder="1" applyAlignment="1">
      <alignment horizontal="left" vertical="center" wrapText="1"/>
    </xf>
    <xf numFmtId="4" fontId="45" fillId="0" borderId="109" xfId="18" applyNumberFormat="1" applyFont="1" applyBorder="1" applyAlignment="1">
      <alignment horizontal="right" vertical="center"/>
    </xf>
    <xf numFmtId="4" fontId="45" fillId="0" borderId="81" xfId="18" applyNumberFormat="1" applyFont="1" applyBorder="1" applyAlignment="1">
      <alignment vertical="center"/>
    </xf>
    <xf numFmtId="4" fontId="45" fillId="0" borderId="110" xfId="18" applyNumberFormat="1" applyFont="1" applyBorder="1" applyAlignment="1">
      <alignment vertical="center"/>
    </xf>
    <xf numFmtId="0" fontId="35" fillId="0" borderId="26" xfId="18" applyFont="1" applyBorder="1" applyAlignment="1">
      <alignment vertical="center" wrapText="1"/>
    </xf>
    <xf numFmtId="4" fontId="15" fillId="0" borderId="26" xfId="18" applyNumberFormat="1" applyFont="1" applyBorder="1" applyAlignment="1">
      <alignment vertical="center"/>
    </xf>
    <xf numFmtId="4" fontId="15" fillId="0" borderId="69" xfId="18" applyNumberFormat="1" applyFont="1" applyBorder="1" applyAlignment="1">
      <alignment vertical="center"/>
    </xf>
    <xf numFmtId="4" fontId="15" fillId="0" borderId="67" xfId="18" applyNumberFormat="1" applyFont="1" applyBorder="1" applyAlignment="1">
      <alignment vertical="center"/>
    </xf>
    <xf numFmtId="0" fontId="44" fillId="3" borderId="13" xfId="18" applyFont="1" applyFill="1" applyBorder="1" applyAlignment="1">
      <alignment horizontal="left" vertical="center" wrapText="1"/>
    </xf>
    <xf numFmtId="0" fontId="45" fillId="3" borderId="6" xfId="18" applyFont="1" applyFill="1" applyBorder="1" applyAlignment="1">
      <alignment horizontal="left" vertical="center" wrapText="1"/>
    </xf>
    <xf numFmtId="0" fontId="44" fillId="3" borderId="6" xfId="18" applyFont="1" applyFill="1" applyBorder="1" applyAlignment="1">
      <alignment horizontal="left" vertical="center" wrapText="1"/>
    </xf>
    <xf numFmtId="4" fontId="44" fillId="3" borderId="72" xfId="18" applyNumberFormat="1" applyFont="1" applyFill="1" applyBorder="1" applyAlignment="1">
      <alignment vertical="center"/>
    </xf>
    <xf numFmtId="4" fontId="44" fillId="3" borderId="6" xfId="18" applyNumberFormat="1" applyFont="1" applyFill="1" applyBorder="1" applyAlignment="1">
      <alignment vertical="center"/>
    </xf>
    <xf numFmtId="4" fontId="44" fillId="3" borderId="58" xfId="18" applyNumberFormat="1" applyFont="1" applyFill="1" applyBorder="1" applyAlignment="1">
      <alignment vertical="center"/>
    </xf>
    <xf numFmtId="0" fontId="45" fillId="8" borderId="6" xfId="18" applyFont="1" applyFill="1" applyBorder="1" applyAlignment="1">
      <alignment horizontal="left" vertical="center" wrapText="1"/>
    </xf>
    <xf numFmtId="4" fontId="45" fillId="8" borderId="97" xfId="18" applyNumberFormat="1" applyFont="1" applyFill="1" applyBorder="1" applyAlignment="1">
      <alignment vertical="center"/>
    </xf>
    <xf numFmtId="4" fontId="45" fillId="8" borderId="112" xfId="18" applyNumberFormat="1" applyFont="1" applyFill="1" applyBorder="1" applyAlignment="1">
      <alignment vertical="center"/>
    </xf>
    <xf numFmtId="4" fontId="45" fillId="8" borderId="113" xfId="18" applyNumberFormat="1" applyFont="1" applyFill="1" applyBorder="1" applyAlignment="1">
      <alignment vertical="center"/>
    </xf>
    <xf numFmtId="0" fontId="45" fillId="0" borderId="6" xfId="18" applyFont="1" applyBorder="1" applyAlignment="1">
      <alignment horizontal="left" vertical="center" wrapText="1"/>
    </xf>
    <xf numFmtId="0" fontId="45" fillId="0" borderId="6" xfId="18" applyFont="1" applyBorder="1" applyAlignment="1">
      <alignment horizontal="left" vertical="top" wrapText="1"/>
    </xf>
    <xf numFmtId="0" fontId="46" fillId="0" borderId="21" xfId="18" applyFont="1" applyBorder="1" applyAlignment="1">
      <alignment horizontal="left" vertical="top" wrapText="1"/>
    </xf>
    <xf numFmtId="4" fontId="45" fillId="0" borderId="30" xfId="18" applyNumberFormat="1" applyFont="1" applyBorder="1" applyAlignment="1">
      <alignment vertical="center"/>
    </xf>
    <xf numFmtId="0" fontId="44" fillId="3" borderId="97" xfId="18" applyFont="1" applyFill="1" applyBorder="1" applyAlignment="1">
      <alignment horizontal="left" vertical="center" wrapText="1"/>
    </xf>
    <xf numFmtId="4" fontId="44" fillId="3" borderId="30" xfId="18" applyNumberFormat="1" applyFont="1" applyFill="1" applyBorder="1" applyAlignment="1">
      <alignment horizontal="right" vertical="center"/>
    </xf>
    <xf numFmtId="4" fontId="44" fillId="3" borderId="112" xfId="18" applyNumberFormat="1" applyFont="1" applyFill="1" applyBorder="1" applyAlignment="1">
      <alignment horizontal="right" vertical="center"/>
    </xf>
    <xf numFmtId="4" fontId="44" fillId="3" borderId="113" xfId="18" applyNumberFormat="1" applyFont="1" applyFill="1" applyBorder="1" applyAlignment="1">
      <alignment horizontal="right" vertical="center"/>
    </xf>
    <xf numFmtId="0" fontId="44" fillId="8" borderId="6" xfId="18" applyFont="1" applyFill="1" applyBorder="1" applyAlignment="1">
      <alignment horizontal="left" vertical="center" wrapText="1"/>
    </xf>
    <xf numFmtId="0" fontId="45" fillId="8" borderId="97" xfId="18" applyFont="1" applyFill="1" applyBorder="1" applyAlignment="1">
      <alignment horizontal="left" vertical="center" wrapText="1"/>
    </xf>
    <xf numFmtId="4" fontId="45" fillId="8" borderId="30" xfId="18" applyNumberFormat="1" applyFont="1" applyFill="1" applyBorder="1" applyAlignment="1">
      <alignment horizontal="right" vertical="center"/>
    </xf>
    <xf numFmtId="4" fontId="45" fillId="8" borderId="112" xfId="18" applyNumberFormat="1" applyFont="1" applyFill="1" applyBorder="1" applyAlignment="1">
      <alignment horizontal="right" vertical="center"/>
    </xf>
    <xf numFmtId="4" fontId="45" fillId="8" borderId="113" xfId="18" applyNumberFormat="1" applyFont="1" applyFill="1" applyBorder="1" applyAlignment="1">
      <alignment horizontal="right" vertical="center"/>
    </xf>
    <xf numFmtId="0" fontId="45" fillId="5" borderId="6" xfId="18" applyFont="1" applyFill="1" applyBorder="1" applyAlignment="1">
      <alignment horizontal="left" vertical="center" wrapText="1"/>
    </xf>
    <xf numFmtId="0" fontId="45" fillId="5" borderId="6" xfId="18" applyFont="1" applyFill="1" applyBorder="1" applyAlignment="1">
      <alignment horizontal="left" vertical="top" wrapText="1"/>
    </xf>
    <xf numFmtId="4" fontId="45" fillId="5" borderId="30" xfId="18" applyNumberFormat="1" applyFont="1" applyFill="1" applyBorder="1" applyAlignment="1">
      <alignment horizontal="right" vertical="center"/>
    </xf>
    <xf numFmtId="4" fontId="45" fillId="8" borderId="30" xfId="18" applyNumberFormat="1" applyFont="1" applyFill="1" applyBorder="1" applyAlignment="1">
      <alignment vertical="center"/>
    </xf>
    <xf numFmtId="167" fontId="46" fillId="11" borderId="22" xfId="18" applyNumberFormat="1" applyFont="1" applyFill="1" applyBorder="1" applyAlignment="1">
      <alignment horizontal="left" vertical="top" wrapText="1"/>
    </xf>
    <xf numFmtId="0" fontId="45" fillId="11" borderId="102" xfId="18" applyFont="1" applyFill="1" applyBorder="1" applyAlignment="1">
      <alignment vertical="top" wrapText="1"/>
    </xf>
    <xf numFmtId="0" fontId="46" fillId="11" borderId="21" xfId="18" applyFont="1" applyFill="1" applyBorder="1" applyAlignment="1">
      <alignment horizontal="left" vertical="top" wrapText="1"/>
    </xf>
    <xf numFmtId="4" fontId="45" fillId="11" borderId="21" xfId="18" applyNumberFormat="1" applyFont="1" applyFill="1" applyBorder="1" applyAlignment="1">
      <alignment horizontal="right" vertical="top"/>
    </xf>
    <xf numFmtId="4" fontId="45" fillId="11" borderId="116" xfId="18" applyNumberFormat="1" applyFont="1" applyFill="1" applyBorder="1" applyAlignment="1">
      <alignment horizontal="right" vertical="center"/>
    </xf>
    <xf numFmtId="4" fontId="45" fillId="11" borderId="117" xfId="18" applyNumberFormat="1" applyFont="1" applyFill="1" applyBorder="1" applyAlignment="1">
      <alignment horizontal="right" vertical="top"/>
    </xf>
    <xf numFmtId="0" fontId="45" fillId="0" borderId="5" xfId="18" applyFont="1" applyBorder="1" applyAlignment="1">
      <alignment vertical="top" wrapText="1"/>
    </xf>
    <xf numFmtId="166" fontId="46" fillId="0" borderId="118" xfId="18" applyNumberFormat="1" applyFont="1" applyBorder="1" applyAlignment="1">
      <alignment horizontal="left" vertical="top" wrapText="1"/>
    </xf>
    <xf numFmtId="0" fontId="46" fillId="0" borderId="14" xfId="18" applyFont="1" applyBorder="1" applyAlignment="1">
      <alignment horizontal="left" vertical="top" wrapText="1"/>
    </xf>
    <xf numFmtId="4" fontId="45" fillId="0" borderId="14" xfId="18" applyNumberFormat="1" applyFont="1" applyBorder="1" applyAlignment="1">
      <alignment horizontal="right" vertical="center"/>
    </xf>
    <xf numFmtId="4" fontId="45" fillId="0" borderId="10" xfId="18" applyNumberFormat="1" applyFont="1" applyBorder="1" applyAlignment="1">
      <alignment vertical="center"/>
    </xf>
    <xf numFmtId="4" fontId="45" fillId="0" borderId="63" xfId="18" applyNumberFormat="1" applyFont="1" applyBorder="1" applyAlignment="1">
      <alignment vertical="center"/>
    </xf>
    <xf numFmtId="167" fontId="36" fillId="11" borderId="29" xfId="18" applyNumberFormat="1" applyFont="1" applyFill="1" applyBorder="1" applyAlignment="1">
      <alignment horizontal="left" vertical="top" wrapText="1"/>
    </xf>
    <xf numFmtId="166" fontId="36" fillId="0" borderId="19" xfId="18" applyNumberFormat="1" applyFont="1" applyBorder="1" applyAlignment="1">
      <alignment horizontal="left" vertical="top" wrapText="1"/>
    </xf>
    <xf numFmtId="0" fontId="36" fillId="0" borderId="37" xfId="18" applyFont="1" applyBorder="1" applyAlignment="1">
      <alignment horizontal="left" vertical="top" wrapText="1"/>
    </xf>
    <xf numFmtId="4" fontId="45" fillId="0" borderId="37" xfId="18" applyNumberFormat="1" applyFont="1" applyBorder="1" applyAlignment="1">
      <alignment horizontal="right" vertical="center"/>
    </xf>
    <xf numFmtId="0" fontId="47" fillId="9" borderId="28" xfId="18" applyFont="1" applyFill="1" applyBorder="1" applyAlignment="1">
      <alignment horizontal="left" vertical="center" wrapText="1"/>
    </xf>
    <xf numFmtId="0" fontId="34" fillId="9" borderId="25" xfId="18" applyFont="1" applyFill="1" applyBorder="1" applyAlignment="1">
      <alignment vertical="center" wrapText="1"/>
    </xf>
    <xf numFmtId="166" fontId="36" fillId="9" borderId="119" xfId="18" applyNumberFormat="1" applyFont="1" applyFill="1" applyBorder="1" applyAlignment="1">
      <alignment horizontal="left" vertical="center" wrapText="1"/>
    </xf>
    <xf numFmtId="0" fontId="43" fillId="9" borderId="30" xfId="18" applyFont="1" applyFill="1" applyBorder="1" applyAlignment="1">
      <alignment horizontal="left" vertical="center" wrapText="1"/>
    </xf>
    <xf numFmtId="4" fontId="44" fillId="9" borderId="30" xfId="18" applyNumberFormat="1" applyFont="1" applyFill="1" applyBorder="1" applyAlignment="1">
      <alignment horizontal="right" vertical="center"/>
    </xf>
    <xf numFmtId="4" fontId="44" fillId="9" borderId="112" xfId="18" applyNumberFormat="1" applyFont="1" applyFill="1" applyBorder="1" applyAlignment="1">
      <alignment horizontal="right" vertical="center"/>
    </xf>
    <xf numFmtId="4" fontId="44" fillId="9" borderId="113" xfId="18" applyNumberFormat="1" applyFont="1" applyFill="1" applyBorder="1" applyAlignment="1">
      <alignment horizontal="right" vertical="center"/>
    </xf>
    <xf numFmtId="0" fontId="34" fillId="11" borderId="29" xfId="18" applyFont="1" applyFill="1" applyBorder="1" applyAlignment="1">
      <alignment horizontal="left" vertical="center" wrapText="1"/>
    </xf>
    <xf numFmtId="166" fontId="36" fillId="11" borderId="0" xfId="18" applyNumberFormat="1" applyFont="1" applyFill="1" applyBorder="1" applyAlignment="1">
      <alignment horizontal="left" vertical="center" wrapText="1"/>
    </xf>
    <xf numFmtId="0" fontId="34" fillId="0" borderId="29" xfId="18" applyFont="1" applyBorder="1" applyAlignment="1">
      <alignment vertical="center" wrapText="1"/>
    </xf>
    <xf numFmtId="0" fontId="34" fillId="11" borderId="22" xfId="18" applyFont="1" applyFill="1" applyBorder="1" applyAlignment="1">
      <alignment horizontal="left" vertical="center" wrapText="1"/>
    </xf>
    <xf numFmtId="166" fontId="36" fillId="11" borderId="120" xfId="18" applyNumberFormat="1" applyFont="1" applyFill="1" applyBorder="1" applyAlignment="1">
      <alignment horizontal="left" vertical="center" wrapText="1"/>
    </xf>
    <xf numFmtId="0" fontId="36" fillId="11" borderId="21" xfId="18" applyFont="1" applyFill="1" applyBorder="1" applyAlignment="1">
      <alignment horizontal="left" vertical="center" wrapText="1"/>
    </xf>
    <xf numFmtId="4" fontId="45" fillId="11" borderId="21" xfId="18" applyNumberFormat="1" applyFont="1" applyFill="1" applyBorder="1" applyAlignment="1">
      <alignment horizontal="right" vertical="center"/>
    </xf>
    <xf numFmtId="4" fontId="45" fillId="11" borderId="117" xfId="18" applyNumberFormat="1" applyFont="1" applyFill="1" applyBorder="1" applyAlignment="1">
      <alignment horizontal="right" vertical="center"/>
    </xf>
    <xf numFmtId="0" fontId="34" fillId="0" borderId="5" xfId="18" applyFont="1" applyBorder="1" applyAlignment="1">
      <alignment vertical="center" wrapText="1"/>
    </xf>
    <xf numFmtId="166" fontId="36" fillId="0" borderId="118" xfId="18" applyNumberFormat="1" applyFont="1" applyBorder="1" applyAlignment="1">
      <alignment horizontal="left" vertical="center" wrapText="1"/>
    </xf>
    <xf numFmtId="0" fontId="36" fillId="0" borderId="14" xfId="18" applyFont="1" applyBorder="1" applyAlignment="1">
      <alignment horizontal="left" vertical="center" wrapText="1"/>
    </xf>
    <xf numFmtId="0" fontId="35" fillId="0" borderId="37" xfId="18" applyFont="1" applyBorder="1" applyAlignment="1">
      <alignment vertical="top" wrapText="1"/>
    </xf>
    <xf numFmtId="4" fontId="44" fillId="0" borderId="37" xfId="18" applyNumberFormat="1" applyFont="1" applyBorder="1" applyAlignment="1">
      <alignment horizontal="right" vertical="center"/>
    </xf>
    <xf numFmtId="4" fontId="44" fillId="0" borderId="13" xfId="18" applyNumberFormat="1" applyFont="1" applyBorder="1" applyAlignment="1">
      <alignment horizontal="right" vertical="center"/>
    </xf>
    <xf numFmtId="0" fontId="44" fillId="3" borderId="13" xfId="18" applyFont="1" applyFill="1" applyBorder="1" applyAlignment="1">
      <alignment horizontal="left" vertical="top" wrapText="1"/>
    </xf>
    <xf numFmtId="0" fontId="45" fillId="3" borderId="6" xfId="18" applyFont="1" applyFill="1" applyBorder="1" applyAlignment="1">
      <alignment vertical="top" wrapText="1"/>
    </xf>
    <xf numFmtId="166" fontId="46" fillId="3" borderId="6" xfId="18" applyNumberFormat="1" applyFont="1" applyFill="1" applyBorder="1" applyAlignment="1">
      <alignment horizontal="left" vertical="top" wrapText="1"/>
    </xf>
    <xf numFmtId="0" fontId="48" fillId="3" borderId="6" xfId="18" applyFont="1" applyFill="1" applyBorder="1" applyAlignment="1">
      <alignment horizontal="left" vertical="top" wrapText="1"/>
    </xf>
    <xf numFmtId="4" fontId="45" fillId="3" borderId="72" xfId="18" applyNumberFormat="1" applyFont="1" applyFill="1" applyBorder="1" applyAlignment="1">
      <alignment horizontal="right" vertical="center"/>
    </xf>
    <xf numFmtId="4" fontId="45" fillId="3" borderId="6" xfId="18" applyNumberFormat="1" applyFont="1" applyFill="1" applyBorder="1" applyAlignment="1">
      <alignment horizontal="right" vertical="center"/>
    </xf>
    <xf numFmtId="4" fontId="45" fillId="3" borderId="58" xfId="18" applyNumberFormat="1" applyFont="1" applyFill="1" applyBorder="1" applyAlignment="1">
      <alignment horizontal="right" vertical="center"/>
    </xf>
    <xf numFmtId="0" fontId="45" fillId="8" borderId="6" xfId="18" applyFont="1" applyFill="1" applyBorder="1" applyAlignment="1">
      <alignment horizontal="left" vertical="top" wrapText="1"/>
    </xf>
    <xf numFmtId="166" fontId="46" fillId="8" borderId="6" xfId="18" applyNumberFormat="1" applyFont="1" applyFill="1" applyBorder="1" applyAlignment="1">
      <alignment horizontal="left" vertical="top" wrapText="1"/>
    </xf>
    <xf numFmtId="0" fontId="48" fillId="8" borderId="6" xfId="18" applyFont="1" applyFill="1" applyBorder="1" applyAlignment="1">
      <alignment horizontal="left" vertical="top" wrapText="1"/>
    </xf>
    <xf numFmtId="4" fontId="45" fillId="8" borderId="72" xfId="18" applyNumberFormat="1" applyFont="1" applyFill="1" applyBorder="1" applyAlignment="1">
      <alignment horizontal="right" vertical="center"/>
    </xf>
    <xf numFmtId="4" fontId="45" fillId="8" borderId="6" xfId="18" applyNumberFormat="1" applyFont="1" applyFill="1" applyBorder="1" applyAlignment="1">
      <alignment horizontal="right" vertical="center"/>
    </xf>
    <xf numFmtId="4" fontId="45" fillId="8" borderId="58" xfId="18" applyNumberFormat="1" applyFont="1" applyFill="1" applyBorder="1" applyAlignment="1">
      <alignment horizontal="right" vertical="center"/>
    </xf>
    <xf numFmtId="0" fontId="45" fillId="0" borderId="6" xfId="18" applyFont="1" applyBorder="1" applyAlignment="1">
      <alignment vertical="top" wrapText="1"/>
    </xf>
    <xf numFmtId="166" fontId="46" fillId="0" borderId="6" xfId="18" applyNumberFormat="1" applyFont="1" applyBorder="1" applyAlignment="1">
      <alignment horizontal="left" vertical="center" wrapText="1"/>
    </xf>
    <xf numFmtId="0" fontId="46" fillId="0" borderId="6" xfId="18" applyFont="1" applyBorder="1" applyAlignment="1">
      <alignment horizontal="left" vertical="center" wrapText="1"/>
    </xf>
    <xf numFmtId="4" fontId="45" fillId="0" borderId="72" xfId="18" applyNumberFormat="1" applyFont="1" applyBorder="1" applyAlignment="1">
      <alignment horizontal="right" vertical="center"/>
    </xf>
    <xf numFmtId="0" fontId="45" fillId="0" borderId="6" xfId="18" applyFont="1" applyBorder="1" applyAlignment="1">
      <alignment vertical="center"/>
    </xf>
    <xf numFmtId="0" fontId="34" fillId="0" borderId="5" xfId="18" applyFont="1" applyBorder="1" applyAlignment="1">
      <alignment vertical="top" wrapText="1"/>
    </xf>
    <xf numFmtId="0" fontId="35" fillId="0" borderId="40" xfId="18" applyFont="1" applyFill="1" applyBorder="1" applyAlignment="1">
      <alignment vertical="center" wrapText="1"/>
    </xf>
    <xf numFmtId="0" fontId="34" fillId="0" borderId="29" xfId="18" applyFont="1" applyBorder="1" applyAlignment="1">
      <alignment vertical="top" wrapText="1"/>
    </xf>
    <xf numFmtId="166" fontId="36" fillId="0" borderId="92" xfId="18" applyNumberFormat="1" applyFont="1" applyBorder="1" applyAlignment="1">
      <alignment horizontal="left" vertical="top" wrapText="1"/>
    </xf>
    <xf numFmtId="0" fontId="36" fillId="0" borderId="28" xfId="18" applyFont="1" applyBorder="1" applyAlignment="1">
      <alignment horizontal="left" vertical="top" wrapText="1"/>
    </xf>
    <xf numFmtId="0" fontId="35" fillId="0" borderId="30" xfId="18" applyFont="1" applyFill="1" applyBorder="1" applyAlignment="1">
      <alignment horizontal="left" vertical="center" wrapText="1"/>
    </xf>
    <xf numFmtId="4" fontId="15" fillId="0" borderId="30" xfId="18" applyNumberFormat="1" applyFont="1" applyBorder="1" applyAlignment="1">
      <alignment vertical="center"/>
    </xf>
    <xf numFmtId="4" fontId="15" fillId="0" borderId="123" xfId="18" applyNumberFormat="1" applyFont="1" applyBorder="1" applyAlignment="1">
      <alignment vertical="center"/>
    </xf>
    <xf numFmtId="165" fontId="43" fillId="9" borderId="29" xfId="18" quotePrefix="1" applyNumberFormat="1" applyFont="1" applyFill="1" applyBorder="1" applyAlignment="1">
      <alignment horizontal="left" vertical="top" wrapText="1"/>
    </xf>
    <xf numFmtId="167" fontId="36" fillId="11" borderId="29" xfId="18" quotePrefix="1" applyNumberFormat="1" applyFont="1" applyFill="1" applyBorder="1" applyAlignment="1">
      <alignment horizontal="left" vertical="top" wrapText="1"/>
    </xf>
    <xf numFmtId="166" fontId="36" fillId="0" borderId="22" xfId="18" applyNumberFormat="1" applyFont="1" applyBorder="1" applyAlignment="1">
      <alignment horizontal="left" vertical="top" wrapText="1"/>
    </xf>
    <xf numFmtId="0" fontId="36" fillId="0" borderId="124" xfId="18" applyFont="1" applyBorder="1" applyAlignment="1">
      <alignment horizontal="left" vertical="top" wrapText="1"/>
    </xf>
    <xf numFmtId="4" fontId="45" fillId="0" borderId="116" xfId="18" applyNumberFormat="1" applyFont="1" applyBorder="1" applyAlignment="1">
      <alignment vertical="center"/>
    </xf>
    <xf numFmtId="4" fontId="45" fillId="0" borderId="117" xfId="18" applyNumberFormat="1" applyFont="1" applyBorder="1" applyAlignment="1">
      <alignment vertical="center"/>
    </xf>
    <xf numFmtId="0" fontId="34" fillId="0" borderId="62" xfId="18" applyFont="1" applyBorder="1" applyAlignment="1">
      <alignment vertical="top" wrapText="1"/>
    </xf>
    <xf numFmtId="166" fontId="36" fillId="0" borderId="62" xfId="18" applyNumberFormat="1" applyFont="1" applyBorder="1" applyAlignment="1">
      <alignment horizontal="left" vertical="top" wrapText="1"/>
    </xf>
    <xf numFmtId="0" fontId="36" fillId="0" borderId="125" xfId="18" applyFont="1" applyBorder="1" applyAlignment="1">
      <alignment horizontal="left" vertical="top" wrapText="1"/>
    </xf>
    <xf numFmtId="4" fontId="45" fillId="0" borderId="125" xfId="18" applyNumberFormat="1" applyFont="1" applyBorder="1" applyAlignment="1">
      <alignment horizontal="right" vertical="center"/>
    </xf>
    <xf numFmtId="4" fontId="45" fillId="0" borderId="62" xfId="18" applyNumberFormat="1" applyFont="1" applyBorder="1" applyAlignment="1">
      <alignment vertical="center"/>
    </xf>
    <xf numFmtId="4" fontId="45" fillId="0" borderId="126" xfId="18" applyNumberFormat="1" applyFont="1" applyBorder="1" applyAlignment="1">
      <alignment vertical="center"/>
    </xf>
    <xf numFmtId="0" fontId="44" fillId="3" borderId="6" xfId="18" applyFont="1" applyFill="1" applyBorder="1" applyAlignment="1">
      <alignment horizontal="center" vertical="top" wrapText="1"/>
    </xf>
    <xf numFmtId="0" fontId="44" fillId="3" borderId="6" xfId="18" applyFont="1" applyFill="1" applyBorder="1" applyAlignment="1">
      <alignment vertical="top" wrapText="1"/>
    </xf>
    <xf numFmtId="166" fontId="48" fillId="3" borderId="6" xfId="18" applyNumberFormat="1" applyFont="1" applyFill="1" applyBorder="1" applyAlignment="1">
      <alignment horizontal="left" vertical="top" wrapText="1"/>
    </xf>
    <xf numFmtId="4" fontId="44" fillId="3" borderId="72" xfId="18" applyNumberFormat="1" applyFont="1" applyFill="1" applyBorder="1" applyAlignment="1">
      <alignment horizontal="right" vertical="center"/>
    </xf>
    <xf numFmtId="4" fontId="44" fillId="3" borderId="6" xfId="18" applyNumberFormat="1" applyFont="1" applyFill="1" applyBorder="1" applyAlignment="1">
      <alignment horizontal="right" vertical="center"/>
    </xf>
    <xf numFmtId="4" fontId="44" fillId="3" borderId="58" xfId="18" applyNumberFormat="1" applyFont="1" applyFill="1" applyBorder="1" applyAlignment="1">
      <alignment horizontal="right" vertical="center"/>
    </xf>
    <xf numFmtId="0" fontId="45" fillId="8" borderId="6" xfId="18" applyFont="1" applyFill="1" applyBorder="1" applyAlignment="1">
      <alignment vertical="top" wrapText="1"/>
    </xf>
    <xf numFmtId="0" fontId="46" fillId="8" borderId="6" xfId="18" applyFont="1" applyFill="1" applyBorder="1" applyAlignment="1">
      <alignment horizontal="left" vertical="top" wrapText="1"/>
    </xf>
    <xf numFmtId="166" fontId="46" fillId="0" borderId="6" xfId="18" applyNumberFormat="1" applyFont="1" applyBorder="1" applyAlignment="1">
      <alignment horizontal="left" vertical="top" wrapText="1"/>
    </xf>
    <xf numFmtId="0" fontId="46" fillId="0" borderId="6" xfId="18" applyFont="1" applyBorder="1" applyAlignment="1">
      <alignment horizontal="left" vertical="top" wrapText="1"/>
    </xf>
    <xf numFmtId="0" fontId="44" fillId="3" borderId="114" xfId="18" applyFont="1" applyFill="1" applyBorder="1" applyAlignment="1">
      <alignment horizontal="left" vertical="center" wrapText="1"/>
    </xf>
    <xf numFmtId="0" fontId="44" fillId="3" borderId="10" xfId="18" applyFont="1" applyFill="1" applyBorder="1" applyAlignment="1">
      <alignment horizontal="left" vertical="center" wrapText="1"/>
    </xf>
    <xf numFmtId="0" fontId="44" fillId="3" borderId="75" xfId="18" applyFont="1" applyFill="1" applyBorder="1" applyAlignment="1">
      <alignment horizontal="left" vertical="center" wrapText="1"/>
    </xf>
    <xf numFmtId="4" fontId="44" fillId="3" borderId="30" xfId="18" applyNumberFormat="1" applyFont="1" applyFill="1" applyBorder="1" applyAlignment="1">
      <alignment vertical="center"/>
    </xf>
    <xf numFmtId="4" fontId="44" fillId="3" borderId="112" xfId="18" applyNumberFormat="1" applyFont="1" applyFill="1" applyBorder="1" applyAlignment="1">
      <alignment vertical="center"/>
    </xf>
    <xf numFmtId="4" fontId="44" fillId="3" borderId="113" xfId="18" applyNumberFormat="1" applyFont="1" applyFill="1" applyBorder="1" applyAlignment="1">
      <alignment vertical="center"/>
    </xf>
    <xf numFmtId="0" fontId="34" fillId="8" borderId="6" xfId="18" applyFont="1" applyFill="1" applyBorder="1" applyAlignment="1">
      <alignment horizontal="left" vertical="center" wrapText="1"/>
    </xf>
    <xf numFmtId="0" fontId="34" fillId="8" borderId="72" xfId="18" applyFont="1" applyFill="1" applyBorder="1" applyAlignment="1">
      <alignment horizontal="left" vertical="center" wrapText="1"/>
    </xf>
    <xf numFmtId="0" fontId="34" fillId="0" borderId="62" xfId="18" applyFont="1" applyFill="1" applyBorder="1" applyAlignment="1">
      <alignment horizontal="left" vertical="center" wrapText="1"/>
    </xf>
    <xf numFmtId="0" fontId="34" fillId="0" borderId="62" xfId="18" applyFont="1" applyFill="1" applyBorder="1" applyAlignment="1">
      <alignment horizontal="left" vertical="top" wrapText="1"/>
    </xf>
    <xf numFmtId="4" fontId="45" fillId="0" borderId="26" xfId="18" applyNumberFormat="1" applyFont="1" applyBorder="1" applyAlignment="1">
      <alignment vertical="center"/>
    </xf>
    <xf numFmtId="4" fontId="49" fillId="0" borderId="62" xfId="0" applyNumberFormat="1" applyFont="1" applyBorder="1" applyAlignment="1">
      <alignment vertical="center"/>
    </xf>
    <xf numFmtId="4" fontId="49" fillId="0" borderId="126" xfId="0" applyNumberFormat="1" applyFont="1" applyBorder="1" applyAlignment="1">
      <alignment vertical="center"/>
    </xf>
    <xf numFmtId="0" fontId="34" fillId="8" borderId="6" xfId="18" applyFont="1" applyFill="1" applyBorder="1" applyAlignment="1">
      <alignment horizontal="left" vertical="top" wrapText="1"/>
    </xf>
    <xf numFmtId="0" fontId="36" fillId="8" borderId="6" xfId="18" applyFont="1" applyFill="1" applyBorder="1" applyAlignment="1">
      <alignment horizontal="left" vertical="top" wrapText="1"/>
    </xf>
    <xf numFmtId="4" fontId="45" fillId="8" borderId="72" xfId="18" applyNumberFormat="1" applyFont="1" applyFill="1" applyBorder="1" applyAlignment="1">
      <alignment vertical="center"/>
    </xf>
    <xf numFmtId="4" fontId="45" fillId="8" borderId="6" xfId="18" applyNumberFormat="1" applyFont="1" applyFill="1" applyBorder="1" applyAlignment="1">
      <alignment vertical="center"/>
    </xf>
    <xf numFmtId="4" fontId="45" fillId="8" borderId="58" xfId="18" applyNumberFormat="1" applyFont="1" applyFill="1" applyBorder="1" applyAlignment="1">
      <alignment vertical="center"/>
    </xf>
    <xf numFmtId="0" fontId="36" fillId="0" borderId="62" xfId="18" applyFont="1" applyBorder="1" applyAlignment="1">
      <alignment horizontal="left" vertical="top" wrapText="1"/>
    </xf>
    <xf numFmtId="4" fontId="45" fillId="0" borderId="125" xfId="18" applyNumberFormat="1" applyFont="1" applyBorder="1" applyAlignment="1">
      <alignment vertical="center"/>
    </xf>
    <xf numFmtId="0" fontId="34" fillId="3" borderId="6" xfId="18" applyFont="1" applyFill="1" applyBorder="1" applyAlignment="1">
      <alignment horizontal="center" vertical="center" wrapText="1"/>
    </xf>
    <xf numFmtId="0" fontId="34" fillId="3" borderId="6" xfId="18" applyFont="1" applyFill="1" applyBorder="1" applyAlignment="1">
      <alignment horizontal="left" vertical="center" wrapText="1"/>
    </xf>
    <xf numFmtId="166" fontId="36" fillId="3" borderId="6" xfId="18" applyNumberFormat="1" applyFont="1" applyFill="1" applyBorder="1" applyAlignment="1">
      <alignment horizontal="left" vertical="top" wrapText="1"/>
    </xf>
    <xf numFmtId="0" fontId="36" fillId="3" borderId="6" xfId="18" applyFont="1" applyFill="1" applyBorder="1" applyAlignment="1">
      <alignment horizontal="left" vertical="top" wrapText="1"/>
    </xf>
    <xf numFmtId="4" fontId="45" fillId="3" borderId="72" xfId="18" applyNumberFormat="1" applyFont="1" applyFill="1" applyBorder="1" applyAlignment="1">
      <alignment vertical="center"/>
    </xf>
    <xf numFmtId="4" fontId="45" fillId="3" borderId="6" xfId="18" applyNumberFormat="1" applyFont="1" applyFill="1" applyBorder="1" applyAlignment="1">
      <alignment vertical="center"/>
    </xf>
    <xf numFmtId="4" fontId="45" fillId="3" borderId="58" xfId="18" applyNumberFormat="1" applyFont="1" applyFill="1" applyBorder="1" applyAlignment="1">
      <alignment vertical="center"/>
    </xf>
    <xf numFmtId="166" fontId="36" fillId="8" borderId="6" xfId="18" applyNumberFormat="1" applyFont="1" applyFill="1" applyBorder="1" applyAlignment="1">
      <alignment horizontal="left" vertical="top" wrapText="1"/>
    </xf>
    <xf numFmtId="166" fontId="36" fillId="0" borderId="103" xfId="18" applyNumberFormat="1" applyFont="1" applyBorder="1" applyAlignment="1">
      <alignment horizontal="left" vertical="top" wrapText="1"/>
    </xf>
    <xf numFmtId="0" fontId="36" fillId="0" borderId="23" xfId="18" applyFont="1" applyBorder="1" applyAlignment="1">
      <alignment horizontal="left" vertical="top" wrapText="1"/>
    </xf>
    <xf numFmtId="4" fontId="45" fillId="0" borderId="72" xfId="18" applyNumberFormat="1" applyFont="1" applyBorder="1" applyAlignment="1">
      <alignment vertical="center"/>
    </xf>
    <xf numFmtId="4" fontId="49" fillId="0" borderId="6" xfId="0" applyNumberFormat="1" applyFont="1" applyBorder="1" applyAlignment="1">
      <alignment vertical="center"/>
    </xf>
    <xf numFmtId="4" fontId="49" fillId="0" borderId="58" xfId="0" applyNumberFormat="1" applyFont="1" applyBorder="1" applyAlignment="1">
      <alignment vertical="center"/>
    </xf>
    <xf numFmtId="165" fontId="43" fillId="9" borderId="30" xfId="18" applyNumberFormat="1" applyFont="1" applyFill="1" applyBorder="1" applyAlignment="1">
      <alignment horizontal="left" vertical="top" wrapText="1"/>
    </xf>
    <xf numFmtId="0" fontId="34" fillId="9" borderId="6" xfId="18" applyFont="1" applyFill="1" applyBorder="1" applyAlignment="1">
      <alignment vertical="top" wrapText="1"/>
    </xf>
    <xf numFmtId="0" fontId="43" fillId="9" borderId="6" xfId="18" applyFont="1" applyFill="1" applyBorder="1" applyAlignment="1">
      <alignment horizontal="left" vertical="top" wrapText="1"/>
    </xf>
    <xf numFmtId="4" fontId="44" fillId="9" borderId="97" xfId="18" applyNumberFormat="1" applyFont="1" applyFill="1" applyBorder="1" applyAlignment="1">
      <alignment horizontal="right" vertical="center"/>
    </xf>
    <xf numFmtId="0" fontId="34" fillId="0" borderId="35" xfId="18" applyFont="1" applyFill="1" applyBorder="1" applyAlignment="1">
      <alignment horizontal="left" vertical="top" wrapText="1"/>
    </xf>
    <xf numFmtId="167" fontId="36" fillId="11" borderId="25" xfId="18" applyNumberFormat="1" applyFont="1" applyFill="1" applyBorder="1" applyAlignment="1">
      <alignment horizontal="left" vertical="top" wrapText="1"/>
    </xf>
    <xf numFmtId="0" fontId="34" fillId="11" borderId="119" xfId="18" applyFont="1" applyFill="1" applyBorder="1" applyAlignment="1">
      <alignment vertical="top" wrapText="1"/>
    </xf>
    <xf numFmtId="0" fontId="36" fillId="11" borderId="30" xfId="18" applyFont="1" applyFill="1" applyBorder="1" applyAlignment="1">
      <alignment horizontal="left" vertical="top" wrapText="1"/>
    </xf>
    <xf numFmtId="0" fontId="34" fillId="0" borderId="31" xfId="18" applyFont="1" applyBorder="1" applyAlignment="1">
      <alignment horizontal="left" vertical="top" wrapText="1"/>
    </xf>
    <xf numFmtId="4" fontId="45" fillId="0" borderId="23" xfId="18" applyNumberFormat="1" applyFont="1" applyBorder="1" applyAlignment="1">
      <alignment horizontal="right" vertical="center"/>
    </xf>
    <xf numFmtId="0" fontId="34" fillId="0" borderId="26" xfId="18" applyFont="1" applyBorder="1" applyAlignment="1">
      <alignment horizontal="left" vertical="top" wrapText="1"/>
    </xf>
    <xf numFmtId="0" fontId="44" fillId="3" borderId="6" xfId="18" applyFont="1" applyFill="1" applyBorder="1" applyAlignment="1">
      <alignment horizontal="left" vertical="top" wrapText="1"/>
    </xf>
    <xf numFmtId="0" fontId="44" fillId="3" borderId="19" xfId="18" applyFont="1" applyFill="1" applyBorder="1" applyAlignment="1">
      <alignment horizontal="left" vertical="top" wrapText="1"/>
    </xf>
    <xf numFmtId="166" fontId="48" fillId="3" borderId="121" xfId="18" applyNumberFormat="1" applyFont="1" applyFill="1" applyBorder="1" applyAlignment="1">
      <alignment horizontal="left" vertical="top" wrapText="1"/>
    </xf>
    <xf numFmtId="0" fontId="48" fillId="3" borderId="37" xfId="18" applyFont="1" applyFill="1" applyBorder="1" applyAlignment="1">
      <alignment horizontal="left" vertical="top" wrapText="1"/>
    </xf>
    <xf numFmtId="4" fontId="44" fillId="3" borderId="37" xfId="18" applyNumberFormat="1" applyFont="1" applyFill="1" applyBorder="1" applyAlignment="1">
      <alignment horizontal="right" vertical="center"/>
    </xf>
    <xf numFmtId="0" fontId="44" fillId="5" borderId="31" xfId="18" applyFont="1" applyFill="1" applyBorder="1" applyAlignment="1">
      <alignment horizontal="left" vertical="top" wrapText="1"/>
    </xf>
    <xf numFmtId="0" fontId="45" fillId="8" borderId="19" xfId="18" applyFont="1" applyFill="1" applyBorder="1" applyAlignment="1">
      <alignment horizontal="left" vertical="top" wrapText="1"/>
    </xf>
    <xf numFmtId="166" fontId="46" fillId="8" borderId="121" xfId="18" applyNumberFormat="1" applyFont="1" applyFill="1" applyBorder="1" applyAlignment="1">
      <alignment horizontal="left" vertical="top" wrapText="1"/>
    </xf>
    <xf numFmtId="0" fontId="46" fillId="8" borderId="37" xfId="18" applyFont="1" applyFill="1" applyBorder="1" applyAlignment="1">
      <alignment horizontal="left" vertical="top" wrapText="1"/>
    </xf>
    <xf numFmtId="4" fontId="45" fillId="8" borderId="37" xfId="18" applyNumberFormat="1" applyFont="1" applyFill="1" applyBorder="1" applyAlignment="1">
      <alignment horizontal="right" vertical="center"/>
    </xf>
    <xf numFmtId="0" fontId="44" fillId="5" borderId="19" xfId="18" applyFont="1" applyFill="1" applyBorder="1" applyAlignment="1">
      <alignment horizontal="left" vertical="top" wrapText="1"/>
    </xf>
    <xf numFmtId="166" fontId="46" fillId="0" borderId="92" xfId="18" applyNumberFormat="1" applyFont="1" applyBorder="1" applyAlignment="1">
      <alignment horizontal="left" vertical="top" wrapText="1"/>
    </xf>
    <xf numFmtId="0" fontId="46" fillId="0" borderId="28" xfId="18" applyFont="1" applyBorder="1" applyAlignment="1">
      <alignment horizontal="left" vertical="top" wrapText="1"/>
    </xf>
    <xf numFmtId="4" fontId="45" fillId="5" borderId="37" xfId="18" applyNumberFormat="1" applyFont="1" applyFill="1" applyBorder="1" applyAlignment="1">
      <alignment horizontal="right" vertical="center"/>
    </xf>
    <xf numFmtId="4" fontId="45" fillId="5" borderId="6" xfId="18" applyNumberFormat="1" applyFont="1" applyFill="1" applyBorder="1" applyAlignment="1">
      <alignment horizontal="right" vertical="center"/>
    </xf>
    <xf numFmtId="4" fontId="45" fillId="5" borderId="58" xfId="18" applyNumberFormat="1" applyFont="1" applyFill="1" applyBorder="1" applyAlignment="1">
      <alignment horizontal="right" vertical="center"/>
    </xf>
    <xf numFmtId="0" fontId="45" fillId="0" borderId="31" xfId="18" applyFont="1" applyBorder="1" applyAlignment="1">
      <alignment horizontal="left" vertical="top" wrapText="1"/>
    </xf>
    <xf numFmtId="0" fontId="45" fillId="0" borderId="31" xfId="18" applyFont="1" applyBorder="1" applyAlignment="1">
      <alignment vertical="top" wrapText="1"/>
    </xf>
    <xf numFmtId="166" fontId="46" fillId="0" borderId="127" xfId="18" applyNumberFormat="1" applyFont="1" applyBorder="1" applyAlignment="1">
      <alignment horizontal="left" vertical="top" wrapText="1"/>
    </xf>
    <xf numFmtId="0" fontId="46" fillId="0" borderId="26" xfId="18" applyFont="1" applyBorder="1" applyAlignment="1">
      <alignment horizontal="left" vertical="top" wrapText="1"/>
    </xf>
    <xf numFmtId="4" fontId="45" fillId="0" borderId="26" xfId="18" applyNumberFormat="1" applyFont="1" applyBorder="1" applyAlignment="1">
      <alignment horizontal="right" vertical="center"/>
    </xf>
    <xf numFmtId="0" fontId="34" fillId="9" borderId="128" xfId="18" applyFont="1" applyFill="1" applyBorder="1" applyAlignment="1">
      <alignment vertical="top" wrapText="1"/>
    </xf>
    <xf numFmtId="0" fontId="34" fillId="9" borderId="129" xfId="18" applyFont="1" applyFill="1" applyBorder="1" applyAlignment="1">
      <alignment vertical="top" wrapText="1"/>
    </xf>
    <xf numFmtId="0" fontId="43" fillId="9" borderId="130" xfId="18" applyFont="1" applyFill="1" applyBorder="1" applyAlignment="1">
      <alignment horizontal="left" vertical="top" wrapText="1"/>
    </xf>
    <xf numFmtId="4" fontId="44" fillId="9" borderId="130" xfId="18" applyNumberFormat="1" applyFont="1" applyFill="1" applyBorder="1" applyAlignment="1">
      <alignment horizontal="right" vertical="center"/>
    </xf>
    <xf numFmtId="4" fontId="44" fillId="9" borderId="131" xfId="18" applyNumberFormat="1" applyFont="1" applyFill="1" applyBorder="1" applyAlignment="1">
      <alignment horizontal="right" vertical="center"/>
    </xf>
    <xf numFmtId="4" fontId="44" fillId="9" borderId="132" xfId="18" applyNumberFormat="1" applyFont="1" applyFill="1" applyBorder="1" applyAlignment="1">
      <alignment horizontal="right" vertical="center"/>
    </xf>
    <xf numFmtId="4" fontId="45" fillId="11" borderId="30" xfId="18" applyNumberFormat="1" applyFont="1" applyFill="1" applyBorder="1" applyAlignment="1">
      <alignment horizontal="right" vertical="center"/>
    </xf>
    <xf numFmtId="4" fontId="45" fillId="11" borderId="112" xfId="18" applyNumberFormat="1" applyFont="1" applyFill="1" applyBorder="1" applyAlignment="1">
      <alignment horizontal="right" vertical="center"/>
    </xf>
    <xf numFmtId="4" fontId="45" fillId="11" borderId="113" xfId="18" applyNumberFormat="1" applyFont="1" applyFill="1" applyBorder="1" applyAlignment="1">
      <alignment horizontal="right" vertical="center"/>
    </xf>
    <xf numFmtId="0" fontId="34" fillId="0" borderId="106" xfId="18" applyFont="1" applyBorder="1" applyAlignment="1">
      <alignment vertical="top" wrapText="1"/>
    </xf>
    <xf numFmtId="4" fontId="32" fillId="0" borderId="133" xfId="18" applyNumberFormat="1" applyFont="1" applyBorder="1" applyAlignment="1">
      <alignment horizontal="right" vertical="center" wrapText="1"/>
    </xf>
    <xf numFmtId="4" fontId="32" fillId="0" borderId="136" xfId="18" applyNumberFormat="1" applyFont="1" applyBorder="1" applyAlignment="1">
      <alignment horizontal="right" vertical="center" wrapText="1"/>
    </xf>
    <xf numFmtId="4" fontId="32" fillId="0" borderId="137" xfId="18" applyNumberFormat="1" applyFont="1" applyBorder="1" applyAlignment="1">
      <alignment horizontal="right" vertical="center" wrapText="1"/>
    </xf>
    <xf numFmtId="0" fontId="35" fillId="0" borderId="0" xfId="18" applyFont="1" applyBorder="1" applyAlignment="1">
      <alignment vertical="center" wrapText="1"/>
    </xf>
    <xf numFmtId="166" fontId="42" fillId="0" borderId="0" xfId="18" applyNumberFormat="1" applyFont="1" applyBorder="1" applyAlignment="1">
      <alignment horizontal="left" vertical="center" wrapText="1"/>
    </xf>
    <xf numFmtId="0" fontId="41" fillId="0" borderId="0" xfId="18" applyFont="1" applyBorder="1" applyAlignment="1">
      <alignment horizontal="right" vertical="center" wrapText="1"/>
    </xf>
    <xf numFmtId="4" fontId="50" fillId="0" borderId="0" xfId="18" applyNumberFormat="1" applyFont="1" applyBorder="1" applyAlignment="1">
      <alignment horizontal="right" vertical="center" wrapText="1"/>
    </xf>
    <xf numFmtId="0" fontId="51" fillId="0" borderId="0" xfId="18" applyFont="1" applyAlignment="1">
      <alignment vertical="center"/>
    </xf>
    <xf numFmtId="0" fontId="0" fillId="0" borderId="0" xfId="0" applyAlignment="1">
      <alignment vertical="center"/>
    </xf>
    <xf numFmtId="49" fontId="44" fillId="0" borderId="28" xfId="18" applyNumberFormat="1" applyFont="1" applyBorder="1" applyAlignment="1">
      <alignment horizontal="center" vertical="center" wrapText="1"/>
    </xf>
    <xf numFmtId="4" fontId="20" fillId="0" borderId="138" xfId="18" applyNumberFormat="1" applyFont="1" applyBorder="1" applyAlignment="1">
      <alignment horizontal="right" vertical="center" wrapText="1"/>
    </xf>
    <xf numFmtId="0" fontId="35" fillId="0" borderId="139" xfId="18" applyFont="1" applyBorder="1" applyAlignment="1">
      <alignment vertical="center" wrapText="1"/>
    </xf>
    <xf numFmtId="4" fontId="15" fillId="0" borderId="139" xfId="18" applyNumberFormat="1" applyFont="1" applyBorder="1" applyAlignment="1">
      <alignment vertical="center"/>
    </xf>
    <xf numFmtId="4" fontId="15" fillId="0" borderId="141" xfId="18" applyNumberFormat="1" applyFont="1" applyBorder="1" applyAlignment="1">
      <alignment vertical="center"/>
    </xf>
    <xf numFmtId="0" fontId="44" fillId="3" borderId="72" xfId="18" applyFont="1" applyFill="1" applyBorder="1" applyAlignment="1">
      <alignment horizontal="left" vertical="center" wrapText="1"/>
    </xf>
    <xf numFmtId="4" fontId="45" fillId="3" borderId="37" xfId="18" applyNumberFormat="1" applyFont="1" applyFill="1" applyBorder="1" applyAlignment="1">
      <alignment vertical="center"/>
    </xf>
    <xf numFmtId="4" fontId="45" fillId="3" borderId="13" xfId="18" applyNumberFormat="1" applyFont="1" applyFill="1" applyBorder="1" applyAlignment="1">
      <alignment vertical="center"/>
    </xf>
    <xf numFmtId="0" fontId="34" fillId="8" borderId="6" xfId="18" applyFont="1" applyFill="1" applyBorder="1" applyAlignment="1">
      <alignment horizontal="left"/>
    </xf>
    <xf numFmtId="0" fontId="34" fillId="8" borderId="6" xfId="18" applyFont="1" applyFill="1" applyBorder="1"/>
    <xf numFmtId="0" fontId="34" fillId="8" borderId="72" xfId="18" applyFont="1" applyFill="1" applyBorder="1"/>
    <xf numFmtId="4" fontId="45" fillId="8" borderId="37" xfId="18" applyNumberFormat="1" applyFont="1" applyFill="1" applyBorder="1" applyAlignment="1">
      <alignment vertical="center"/>
    </xf>
    <xf numFmtId="4" fontId="45" fillId="8" borderId="13" xfId="18" applyNumberFormat="1" applyFont="1" applyFill="1" applyBorder="1" applyAlignment="1">
      <alignment vertical="center"/>
    </xf>
    <xf numFmtId="0" fontId="34" fillId="0" borderId="6" xfId="18" applyFont="1" applyBorder="1"/>
    <xf numFmtId="0" fontId="34" fillId="0" borderId="6" xfId="18" applyFont="1" applyBorder="1" applyAlignment="1">
      <alignment horizontal="left" vertical="center"/>
    </xf>
    <xf numFmtId="0" fontId="34" fillId="0" borderId="72" xfId="18" applyFont="1" applyBorder="1" applyAlignment="1">
      <alignment horizontal="left" vertical="top" wrapText="1"/>
    </xf>
    <xf numFmtId="0" fontId="35" fillId="0" borderId="142" xfId="18" applyFont="1" applyFill="1" applyBorder="1" applyAlignment="1">
      <alignment vertical="center" wrapText="1"/>
    </xf>
    <xf numFmtId="0" fontId="34" fillId="0" borderId="69" xfId="18" applyFont="1" applyFill="1" applyBorder="1" applyAlignment="1">
      <alignment horizontal="left" vertical="center" wrapText="1"/>
    </xf>
    <xf numFmtId="0" fontId="34" fillId="0" borderId="69" xfId="18" applyFont="1" applyFill="1" applyBorder="1" applyAlignment="1">
      <alignment horizontal="left" vertical="top" wrapText="1"/>
    </xf>
    <xf numFmtId="0" fontId="36" fillId="0" borderId="69" xfId="18" applyFont="1" applyBorder="1" applyAlignment="1">
      <alignment horizontal="left" vertical="top" wrapText="1"/>
    </xf>
    <xf numFmtId="4" fontId="45" fillId="0" borderId="76" xfId="18" applyNumberFormat="1" applyFont="1" applyBorder="1" applyAlignment="1">
      <alignment vertical="center"/>
    </xf>
    <xf numFmtId="0" fontId="52" fillId="0" borderId="69" xfId="0" applyFont="1" applyBorder="1" applyAlignment="1">
      <alignment vertical="center"/>
    </xf>
    <xf numFmtId="0" fontId="44" fillId="3" borderId="143" xfId="18" applyFont="1" applyFill="1" applyBorder="1" applyAlignment="1">
      <alignment horizontal="left" vertical="center" wrapText="1"/>
    </xf>
    <xf numFmtId="0" fontId="45" fillId="3" borderId="131" xfId="18" applyFont="1" applyFill="1" applyBorder="1" applyAlignment="1">
      <alignment horizontal="left" vertical="center" wrapText="1"/>
    </xf>
    <xf numFmtId="4" fontId="44" fillId="3" borderId="128" xfId="18" applyNumberFormat="1" applyFont="1" applyFill="1" applyBorder="1" applyAlignment="1">
      <alignment vertical="center"/>
    </xf>
    <xf numFmtId="4" fontId="44" fillId="3" borderId="130" xfId="18" applyNumberFormat="1" applyFont="1" applyFill="1" applyBorder="1" applyAlignment="1">
      <alignment vertical="center"/>
    </xf>
    <xf numFmtId="4" fontId="44" fillId="3" borderId="143" xfId="18" applyNumberFormat="1" applyFont="1" applyFill="1" applyBorder="1" applyAlignment="1">
      <alignment vertical="center"/>
    </xf>
    <xf numFmtId="0" fontId="34" fillId="8" borderId="116" xfId="18" applyFont="1" applyFill="1" applyBorder="1" applyAlignment="1">
      <alignment horizontal="left"/>
    </xf>
    <xf numFmtId="0" fontId="34" fillId="8" borderId="116" xfId="18" applyFont="1" applyFill="1" applyBorder="1"/>
    <xf numFmtId="0" fontId="34" fillId="8" borderId="124" xfId="18" applyFont="1" applyFill="1" applyBorder="1"/>
    <xf numFmtId="4" fontId="45" fillId="8" borderId="21" xfId="18" applyNumberFormat="1" applyFont="1" applyFill="1" applyBorder="1" applyAlignment="1">
      <alignment vertical="center"/>
    </xf>
    <xf numFmtId="4" fontId="45" fillId="8" borderId="145" xfId="18" applyNumberFormat="1" applyFont="1" applyFill="1" applyBorder="1" applyAlignment="1">
      <alignment vertical="center"/>
    </xf>
    <xf numFmtId="0" fontId="44" fillId="3" borderId="123" xfId="18" applyFont="1" applyFill="1" applyBorder="1" applyAlignment="1">
      <alignment horizontal="left" vertical="center" wrapText="1"/>
    </xf>
    <xf numFmtId="0" fontId="45" fillId="3" borderId="112" xfId="18" applyFont="1" applyFill="1" applyBorder="1" applyAlignment="1">
      <alignment horizontal="left" vertical="center" wrapText="1"/>
    </xf>
    <xf numFmtId="4" fontId="44" fillId="3" borderId="25" xfId="18" applyNumberFormat="1" applyFont="1" applyFill="1" applyBorder="1" applyAlignment="1">
      <alignment vertical="center" wrapText="1"/>
    </xf>
    <xf numFmtId="4" fontId="44" fillId="3" borderId="123" xfId="18" applyNumberFormat="1" applyFont="1" applyFill="1" applyBorder="1" applyAlignment="1">
      <alignment vertical="center"/>
    </xf>
    <xf numFmtId="0" fontId="34" fillId="8" borderId="10" xfId="18" applyFont="1" applyFill="1" applyBorder="1" applyAlignment="1">
      <alignment horizontal="left"/>
    </xf>
    <xf numFmtId="0" fontId="34" fillId="8" borderId="10" xfId="18" applyFont="1" applyFill="1" applyBorder="1"/>
    <xf numFmtId="0" fontId="34" fillId="8" borderId="75" xfId="18" applyFont="1" applyFill="1" applyBorder="1"/>
    <xf numFmtId="4" fontId="45" fillId="8" borderId="14" xfId="18" applyNumberFormat="1" applyFont="1" applyFill="1" applyBorder="1" applyAlignment="1">
      <alignment vertical="center"/>
    </xf>
    <xf numFmtId="4" fontId="45" fillId="8" borderId="114" xfId="18" applyNumberFormat="1" applyFont="1" applyFill="1" applyBorder="1" applyAlignment="1">
      <alignment vertical="center"/>
    </xf>
    <xf numFmtId="0" fontId="34" fillId="0" borderId="81" xfId="18" applyFont="1" applyBorder="1"/>
    <xf numFmtId="0" fontId="34" fillId="0" borderId="81" xfId="18" applyFont="1" applyBorder="1" applyAlignment="1">
      <alignment horizontal="left" vertical="center"/>
    </xf>
    <xf numFmtId="0" fontId="34" fillId="0" borderId="146" xfId="18" applyFont="1" applyBorder="1" applyAlignment="1">
      <alignment horizontal="left" vertical="top" wrapText="1"/>
    </xf>
    <xf numFmtId="4" fontId="45" fillId="0" borderId="147" xfId="18" applyNumberFormat="1" applyFont="1" applyBorder="1" applyAlignment="1">
      <alignment horizontal="right" vertical="center"/>
    </xf>
    <xf numFmtId="4" fontId="49" fillId="0" borderId="81" xfId="0" applyNumberFormat="1" applyFont="1" applyBorder="1" applyAlignment="1">
      <alignment vertical="center"/>
    </xf>
    <xf numFmtId="0" fontId="41" fillId="0" borderId="14" xfId="18" applyFont="1" applyBorder="1" applyAlignment="1">
      <alignment horizontal="left" vertical="center"/>
    </xf>
    <xf numFmtId="4" fontId="20" fillId="0" borderId="14" xfId="18" applyNumberFormat="1" applyFont="1" applyBorder="1" applyAlignment="1">
      <alignment horizontal="right" vertical="center" wrapText="1"/>
    </xf>
    <xf numFmtId="4" fontId="20" fillId="0" borderId="10" xfId="18" applyNumberFormat="1" applyFont="1" applyBorder="1" applyAlignment="1">
      <alignment horizontal="right" vertical="center" wrapText="1"/>
    </xf>
    <xf numFmtId="4" fontId="20" fillId="0" borderId="63" xfId="18" applyNumberFormat="1" applyFont="1" applyBorder="1" applyAlignment="1">
      <alignment horizontal="right" vertical="center" wrapText="1"/>
    </xf>
    <xf numFmtId="0" fontId="35" fillId="0" borderId="14" xfId="18" applyFont="1" applyBorder="1" applyAlignment="1">
      <alignment vertical="center" wrapText="1"/>
    </xf>
    <xf numFmtId="4" fontId="15" fillId="0" borderId="14" xfId="18" applyNumberFormat="1" applyFont="1" applyBorder="1" applyAlignment="1">
      <alignment vertical="center"/>
    </xf>
    <xf numFmtId="4" fontId="15" fillId="0" borderId="114" xfId="18" applyNumberFormat="1" applyFont="1" applyBorder="1" applyAlignment="1">
      <alignment vertical="center"/>
    </xf>
    <xf numFmtId="0" fontId="44" fillId="3" borderId="37" xfId="18" applyFont="1" applyFill="1" applyBorder="1" applyAlignment="1">
      <alignment vertical="center" wrapText="1"/>
    </xf>
    <xf numFmtId="0" fontId="45" fillId="8" borderId="59" xfId="18" applyFont="1" applyFill="1" applyBorder="1" applyAlignment="1">
      <alignment horizontal="left" vertical="center" wrapText="1"/>
    </xf>
    <xf numFmtId="0" fontId="45" fillId="0" borderId="148" xfId="18" applyFont="1" applyBorder="1" applyAlignment="1">
      <alignment horizontal="left" vertical="center" wrapText="1"/>
    </xf>
    <xf numFmtId="0" fontId="45" fillId="0" borderId="94" xfId="18" applyFont="1" applyBorder="1" applyAlignment="1">
      <alignment horizontal="left" vertical="center" wrapText="1"/>
    </xf>
    <xf numFmtId="4" fontId="45" fillId="0" borderId="93" xfId="18" applyNumberFormat="1" applyFont="1" applyBorder="1" applyAlignment="1">
      <alignment vertical="center" wrapText="1"/>
    </xf>
    <xf numFmtId="4" fontId="45" fillId="0" borderId="149" xfId="18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4" fontId="20" fillId="0" borderId="30" xfId="18" applyNumberFormat="1" applyFont="1" applyBorder="1" applyAlignment="1">
      <alignment vertical="center"/>
    </xf>
    <xf numFmtId="4" fontId="20" fillId="0" borderId="10" xfId="18" applyNumberFormat="1" applyFont="1" applyBorder="1" applyAlignment="1">
      <alignment vertical="center"/>
    </xf>
    <xf numFmtId="49" fontId="5" fillId="0" borderId="150" xfId="1" applyNumberFormat="1" applyFont="1" applyBorder="1" applyAlignment="1">
      <alignment horizontal="center" vertical="top"/>
    </xf>
    <xf numFmtId="4" fontId="2" fillId="0" borderId="151" xfId="1" applyNumberFormat="1" applyBorder="1" applyAlignment="1">
      <alignment horizontal="center" vertical="center"/>
    </xf>
    <xf numFmtId="43" fontId="22" fillId="0" borderId="152" xfId="19" applyNumberFormat="1" applyFont="1" applyFill="1" applyBorder="1" applyAlignment="1">
      <alignment horizontal="center" vertical="center" wrapText="1"/>
    </xf>
    <xf numFmtId="43" fontId="22" fillId="0" borderId="84" xfId="19" applyNumberFormat="1" applyFont="1" applyFill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/>
    </xf>
    <xf numFmtId="49" fontId="4" fillId="0" borderId="29" xfId="1" applyNumberFormat="1" applyFont="1" applyBorder="1" applyAlignment="1">
      <alignment horizontal="center"/>
    </xf>
    <xf numFmtId="49" fontId="5" fillId="0" borderId="36" xfId="1" applyNumberFormat="1" applyFont="1" applyBorder="1" applyAlignment="1">
      <alignment horizontal="center" vertical="top"/>
    </xf>
    <xf numFmtId="49" fontId="5" fillId="0" borderId="32" xfId="1" applyNumberFormat="1" applyFont="1" applyBorder="1" applyAlignment="1">
      <alignment horizontal="center" vertical="top"/>
    </xf>
    <xf numFmtId="49" fontId="5" fillId="0" borderId="11" xfId="1" applyNumberFormat="1" applyFont="1" applyBorder="1" applyAlignment="1">
      <alignment horizontal="center" vertical="top"/>
    </xf>
    <xf numFmtId="0" fontId="4" fillId="0" borderId="34" xfId="1" applyFont="1" applyBorder="1" applyAlignment="1">
      <alignment horizontal="left" vertical="top" wrapText="1"/>
    </xf>
    <xf numFmtId="0" fontId="4" fillId="0" borderId="31" xfId="1" applyFont="1" applyBorder="1" applyAlignment="1">
      <alignment horizontal="left" vertical="top" wrapText="1"/>
    </xf>
    <xf numFmtId="0" fontId="4" fillId="0" borderId="5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right"/>
    </xf>
    <xf numFmtId="0" fontId="29" fillId="0" borderId="78" xfId="19" applyFont="1" applyBorder="1" applyAlignment="1">
      <alignment horizontal="center" vertical="top" wrapText="1"/>
    </xf>
    <xf numFmtId="0" fontId="29" fillId="0" borderId="57" xfId="19" applyFont="1" applyBorder="1" applyAlignment="1">
      <alignment horizontal="center" vertical="top" wrapText="1"/>
    </xf>
    <xf numFmtId="0" fontId="29" fillId="0" borderId="79" xfId="19" applyFont="1" applyBorder="1" applyAlignment="1">
      <alignment horizontal="center" vertical="top" wrapText="1"/>
    </xf>
    <xf numFmtId="0" fontId="33" fillId="0" borderId="72" xfId="19" applyFont="1" applyBorder="1" applyAlignment="1">
      <alignment horizontal="right"/>
    </xf>
    <xf numFmtId="0" fontId="33" fillId="0" borderId="59" xfId="19" applyFont="1" applyBorder="1" applyAlignment="1">
      <alignment horizontal="right"/>
    </xf>
    <xf numFmtId="0" fontId="33" fillId="0" borderId="58" xfId="19" applyFont="1" applyBorder="1" applyAlignment="1">
      <alignment horizontal="right"/>
    </xf>
    <xf numFmtId="0" fontId="3" fillId="0" borderId="91" xfId="19" applyFont="1" applyBorder="1" applyAlignment="1">
      <alignment horizontal="right" vertical="center"/>
    </xf>
    <xf numFmtId="0" fontId="3" fillId="0" borderId="86" xfId="19" applyFont="1" applyBorder="1" applyAlignment="1">
      <alignment horizontal="right" vertical="center"/>
    </xf>
    <xf numFmtId="0" fontId="10" fillId="0" borderId="0" xfId="19" applyFont="1" applyBorder="1" applyAlignment="1">
      <alignment horizontal="left" vertical="center"/>
    </xf>
    <xf numFmtId="0" fontId="22" fillId="0" borderId="43" xfId="19" applyFont="1" applyFill="1" applyBorder="1" applyAlignment="1">
      <alignment horizontal="center" vertical="center" wrapText="1"/>
    </xf>
    <xf numFmtId="0" fontId="22" fillId="0" borderId="50" xfId="19" applyFont="1" applyFill="1" applyBorder="1" applyAlignment="1">
      <alignment horizontal="center" vertical="center" wrapText="1"/>
    </xf>
    <xf numFmtId="0" fontId="22" fillId="0" borderId="44" xfId="19" applyFont="1" applyFill="1" applyBorder="1" applyAlignment="1">
      <alignment horizontal="center" vertical="center" wrapText="1"/>
    </xf>
    <xf numFmtId="0" fontId="22" fillId="0" borderId="51" xfId="19" applyFont="1" applyFill="1" applyBorder="1" applyAlignment="1">
      <alignment horizontal="center" vertical="center" wrapText="1"/>
    </xf>
    <xf numFmtId="43" fontId="22" fillId="0" borderId="44" xfId="19" applyNumberFormat="1" applyFont="1" applyFill="1" applyBorder="1" applyAlignment="1">
      <alignment horizontal="center" vertical="center" wrapText="1"/>
    </xf>
    <xf numFmtId="43" fontId="22" fillId="0" borderId="51" xfId="19" applyNumberFormat="1" applyFont="1" applyFill="1" applyBorder="1" applyAlignment="1">
      <alignment horizontal="center" vertical="center" wrapText="1"/>
    </xf>
    <xf numFmtId="43" fontId="22" fillId="0" borderId="0" xfId="19" applyNumberFormat="1" applyFont="1" applyFill="1" applyBorder="1" applyAlignment="1">
      <alignment horizontal="center" vertical="center" wrapText="1"/>
    </xf>
    <xf numFmtId="0" fontId="22" fillId="5" borderId="78" xfId="19" applyFont="1" applyFill="1" applyBorder="1" applyAlignment="1">
      <alignment horizontal="center" vertical="top" wrapText="1"/>
    </xf>
    <xf numFmtId="0" fontId="22" fillId="5" borderId="57" xfId="19" applyFont="1" applyFill="1" applyBorder="1" applyAlignment="1">
      <alignment horizontal="center" vertical="top" wrapText="1"/>
    </xf>
    <xf numFmtId="0" fontId="22" fillId="5" borderId="50" xfId="19" applyFont="1" applyFill="1" applyBorder="1" applyAlignment="1">
      <alignment horizontal="center" vertical="top" wrapText="1"/>
    </xf>
    <xf numFmtId="0" fontId="29" fillId="0" borderId="62" xfId="19" applyFont="1" applyBorder="1" applyAlignment="1">
      <alignment horizontal="center" vertical="top" wrapText="1"/>
    </xf>
    <xf numFmtId="0" fontId="29" fillId="0" borderId="10" xfId="19" applyFont="1" applyBorder="1" applyAlignment="1">
      <alignment horizontal="center" vertical="top" wrapText="1"/>
    </xf>
    <xf numFmtId="0" fontId="12" fillId="0" borderId="0" xfId="1" applyFont="1" applyAlignment="1">
      <alignment horizontal="left"/>
    </xf>
    <xf numFmtId="0" fontId="11" fillId="0" borderId="0" xfId="1" applyFont="1" applyAlignment="1">
      <alignment horizontal="left" vertical="top" wrapText="1"/>
    </xf>
    <xf numFmtId="0" fontId="21" fillId="0" borderId="0" xfId="19" applyFont="1" applyAlignment="1">
      <alignment horizontal="center" wrapText="1"/>
    </xf>
    <xf numFmtId="0" fontId="6" fillId="0" borderId="0" xfId="19" applyAlignment="1">
      <alignment horizontal="center"/>
    </xf>
    <xf numFmtId="0" fontId="21" fillId="0" borderId="42" xfId="19" applyFont="1" applyBorder="1" applyAlignment="1">
      <alignment horizontal="left" vertical="center"/>
    </xf>
    <xf numFmtId="0" fontId="21" fillId="0" borderId="0" xfId="19" applyFont="1" applyBorder="1" applyAlignment="1">
      <alignment horizontal="left" vertical="center"/>
    </xf>
    <xf numFmtId="0" fontId="22" fillId="0" borderId="45" xfId="19" applyFont="1" applyFill="1" applyBorder="1" applyAlignment="1">
      <alignment horizontal="center" vertical="center" wrapText="1"/>
    </xf>
    <xf numFmtId="0" fontId="22" fillId="0" borderId="52" xfId="19" applyFont="1" applyFill="1" applyBorder="1" applyAlignment="1">
      <alignment horizontal="center" vertical="center" wrapText="1"/>
    </xf>
    <xf numFmtId="43" fontId="22" fillId="0" borderId="83" xfId="19" applyNumberFormat="1" applyFont="1" applyFill="1" applyBorder="1" applyAlignment="1">
      <alignment horizontal="center" vertical="center" wrapText="1"/>
    </xf>
    <xf numFmtId="43" fontId="22" fillId="0" borderId="84" xfId="19" applyNumberFormat="1" applyFont="1" applyFill="1" applyBorder="1" applyAlignment="1">
      <alignment horizontal="center" vertical="center" wrapText="1"/>
    </xf>
    <xf numFmtId="43" fontId="22" fillId="0" borderId="85" xfId="19" applyNumberFormat="1" applyFont="1" applyFill="1" applyBorder="1" applyAlignment="1">
      <alignment horizontal="center" vertical="center" wrapText="1"/>
    </xf>
    <xf numFmtId="43" fontId="22" fillId="0" borderId="86" xfId="19" applyNumberFormat="1" applyFont="1" applyFill="1" applyBorder="1" applyAlignment="1">
      <alignment horizontal="center" vertical="center" wrapText="1"/>
    </xf>
    <xf numFmtId="43" fontId="22" fillId="0" borderId="87" xfId="19" applyNumberFormat="1" applyFont="1" applyFill="1" applyBorder="1" applyAlignment="1">
      <alignment horizontal="center" vertical="center" wrapText="1"/>
    </xf>
    <xf numFmtId="0" fontId="22" fillId="0" borderId="78" xfId="19" applyFont="1" applyFill="1" applyBorder="1" applyAlignment="1">
      <alignment horizontal="center" vertical="center" wrapText="1"/>
    </xf>
    <xf numFmtId="0" fontId="22" fillId="0" borderId="57" xfId="19" applyFont="1" applyFill="1" applyBorder="1" applyAlignment="1">
      <alignment horizontal="center" vertical="center" wrapText="1"/>
    </xf>
    <xf numFmtId="0" fontId="22" fillId="0" borderId="79" xfId="19" applyFont="1" applyFill="1" applyBorder="1" applyAlignment="1">
      <alignment horizontal="center" vertical="center" wrapText="1"/>
    </xf>
    <xf numFmtId="0" fontId="25" fillId="0" borderId="62" xfId="19" applyFont="1" applyFill="1" applyBorder="1" applyAlignment="1">
      <alignment horizontal="center" vertical="center" wrapText="1"/>
    </xf>
    <xf numFmtId="0" fontId="25" fillId="0" borderId="10" xfId="19" applyFont="1" applyFill="1" applyBorder="1" applyAlignment="1">
      <alignment horizontal="center" vertical="center" wrapText="1"/>
    </xf>
    <xf numFmtId="0" fontId="21" fillId="0" borderId="42" xfId="19" applyFont="1" applyBorder="1" applyAlignment="1">
      <alignment horizontal="center"/>
    </xf>
    <xf numFmtId="0" fontId="21" fillId="0" borderId="0" xfId="19" applyFont="1" applyBorder="1" applyAlignment="1">
      <alignment horizontal="center"/>
    </xf>
    <xf numFmtId="43" fontId="22" fillId="0" borderId="46" xfId="19" applyNumberFormat="1" applyFont="1" applyFill="1" applyBorder="1" applyAlignment="1">
      <alignment horizontal="center" vertical="center" wrapText="1"/>
    </xf>
    <xf numFmtId="43" fontId="22" fillId="0" borderId="47" xfId="19" applyNumberFormat="1" applyFont="1" applyFill="1" applyBorder="1" applyAlignment="1">
      <alignment horizontal="center" vertical="center" wrapText="1"/>
    </xf>
    <xf numFmtId="43" fontId="22" fillId="0" borderId="48" xfId="19" applyNumberFormat="1" applyFont="1" applyFill="1" applyBorder="1" applyAlignment="1">
      <alignment horizontal="center" vertical="center" wrapText="1"/>
    </xf>
    <xf numFmtId="43" fontId="22" fillId="0" borderId="49" xfId="19" applyNumberFormat="1" applyFont="1" applyFill="1" applyBorder="1" applyAlignment="1">
      <alignment horizontal="center" vertical="center" wrapText="1"/>
    </xf>
    <xf numFmtId="0" fontId="35" fillId="0" borderId="15" xfId="18" applyFont="1" applyBorder="1" applyAlignment="1">
      <alignment horizontal="left" vertical="center" wrapText="1"/>
    </xf>
    <xf numFmtId="0" fontId="45" fillId="0" borderId="115" xfId="18" applyFont="1" applyBorder="1" applyAlignment="1">
      <alignment horizontal="center" vertical="center" wrapText="1"/>
    </xf>
    <xf numFmtId="0" fontId="45" fillId="0" borderId="93" xfId="18" applyFont="1" applyBorder="1" applyAlignment="1">
      <alignment horizontal="center" vertical="center" wrapText="1"/>
    </xf>
    <xf numFmtId="0" fontId="20" fillId="0" borderId="30" xfId="18" applyFont="1" applyBorder="1" applyAlignment="1">
      <alignment horizontal="right" vertical="center"/>
    </xf>
    <xf numFmtId="0" fontId="20" fillId="0" borderId="97" xfId="18" applyFont="1" applyBorder="1" applyAlignment="1">
      <alignment horizontal="right" vertical="center"/>
    </xf>
    <xf numFmtId="0" fontId="20" fillId="0" borderId="119" xfId="18" applyFont="1" applyBorder="1" applyAlignment="1">
      <alignment horizontal="right" vertical="center"/>
    </xf>
    <xf numFmtId="0" fontId="41" fillId="0" borderId="94" xfId="18" applyFont="1" applyBorder="1" applyAlignment="1">
      <alignment horizontal="left" vertical="center"/>
    </xf>
    <xf numFmtId="0" fontId="35" fillId="0" borderId="140" xfId="18" applyFont="1" applyBorder="1" applyAlignment="1">
      <alignment horizontal="left" vertical="center" wrapText="1"/>
    </xf>
    <xf numFmtId="0" fontId="34" fillId="0" borderId="111" xfId="18" applyFont="1" applyBorder="1" applyAlignment="1">
      <alignment horizontal="center"/>
    </xf>
    <xf numFmtId="0" fontId="34" fillId="0" borderId="114" xfId="18" applyFont="1" applyBorder="1" applyAlignment="1">
      <alignment horizontal="center"/>
    </xf>
    <xf numFmtId="0" fontId="35" fillId="0" borderId="144" xfId="18" applyFont="1" applyBorder="1" applyAlignment="1">
      <alignment horizontal="center"/>
    </xf>
    <xf numFmtId="0" fontId="35" fillId="0" borderId="114" xfId="18" applyFont="1" applyBorder="1" applyAlignment="1">
      <alignment horizontal="center"/>
    </xf>
    <xf numFmtId="0" fontId="34" fillId="0" borderId="142" xfId="18" applyFont="1" applyBorder="1" applyAlignment="1">
      <alignment horizontal="center"/>
    </xf>
    <xf numFmtId="0" fontId="34" fillId="0" borderId="138" xfId="18" applyFont="1" applyBorder="1" applyAlignment="1">
      <alignment horizontal="center"/>
    </xf>
    <xf numFmtId="0" fontId="41" fillId="0" borderId="15" xfId="18" applyFont="1" applyBorder="1" applyAlignment="1">
      <alignment horizontal="left" vertical="center" wrapText="1"/>
    </xf>
    <xf numFmtId="0" fontId="41" fillId="0" borderId="133" xfId="18" applyFont="1" applyBorder="1" applyAlignment="1">
      <alignment horizontal="right" vertical="center" wrapText="1"/>
    </xf>
    <xf numFmtId="0" fontId="41" fillId="0" borderId="134" xfId="18" applyFont="1" applyBorder="1" applyAlignment="1">
      <alignment horizontal="right" vertical="center" wrapText="1"/>
    </xf>
    <xf numFmtId="0" fontId="41" fillId="0" borderId="135" xfId="18" applyFont="1" applyBorder="1" applyAlignment="1">
      <alignment horizontal="right" vertical="center" wrapText="1"/>
    </xf>
    <xf numFmtId="0" fontId="44" fillId="5" borderId="111" xfId="18" applyFont="1" applyFill="1" applyBorder="1" applyAlignment="1">
      <alignment horizontal="center" vertical="top" wrapText="1"/>
    </xf>
    <xf numFmtId="0" fontId="44" fillId="5" borderId="114" xfId="18" applyFont="1" applyFill="1" applyBorder="1" applyAlignment="1">
      <alignment horizontal="center" vertical="top" wrapText="1"/>
    </xf>
    <xf numFmtId="0" fontId="41" fillId="0" borderId="94" xfId="18" applyFont="1" applyBorder="1" applyAlignment="1">
      <alignment horizontal="left" vertical="center" wrapText="1"/>
    </xf>
    <xf numFmtId="0" fontId="35" fillId="0" borderId="122" xfId="18" applyFont="1" applyFill="1" applyBorder="1" applyAlignment="1">
      <alignment horizontal="left" vertical="center" wrapText="1"/>
    </xf>
    <xf numFmtId="0" fontId="34" fillId="0" borderId="35" xfId="18" applyFont="1" applyFill="1" applyBorder="1" applyAlignment="1">
      <alignment horizontal="center" vertical="top" wrapText="1"/>
    </xf>
    <xf numFmtId="0" fontId="34" fillId="0" borderId="31" xfId="18" applyFont="1" applyFill="1" applyBorder="1" applyAlignment="1">
      <alignment horizontal="center" vertical="top" wrapText="1"/>
    </xf>
    <xf numFmtId="0" fontId="34" fillId="0" borderId="25" xfId="18" applyFont="1" applyFill="1" applyBorder="1" applyAlignment="1">
      <alignment horizontal="center" vertical="top" wrapText="1"/>
    </xf>
    <xf numFmtId="0" fontId="35" fillId="0" borderId="97" xfId="18" applyFont="1" applyFill="1" applyBorder="1" applyAlignment="1">
      <alignment horizontal="left" vertical="center" wrapText="1"/>
    </xf>
    <xf numFmtId="0" fontId="34" fillId="0" borderId="23" xfId="18" applyFont="1" applyFill="1" applyBorder="1" applyAlignment="1">
      <alignment horizontal="center" vertical="top" wrapText="1"/>
    </xf>
    <xf numFmtId="0" fontId="34" fillId="0" borderId="26" xfId="18" applyFont="1" applyFill="1" applyBorder="1" applyAlignment="1">
      <alignment horizontal="center" vertical="top" wrapText="1"/>
    </xf>
    <xf numFmtId="0" fontId="45" fillId="0" borderId="62" xfId="18" applyFont="1" applyFill="1" applyBorder="1" applyAlignment="1">
      <alignment horizontal="center" vertical="top" wrapText="1"/>
    </xf>
    <xf numFmtId="0" fontId="45" fillId="0" borderId="10" xfId="18" applyFont="1" applyFill="1" applyBorder="1" applyAlignment="1">
      <alignment horizontal="center" vertical="top" wrapText="1"/>
    </xf>
    <xf numFmtId="0" fontId="34" fillId="0" borderId="115" xfId="18" applyFont="1" applyFill="1" applyBorder="1" applyAlignment="1">
      <alignment horizontal="center" vertical="center" wrapText="1"/>
    </xf>
    <xf numFmtId="0" fontId="34" fillId="0" borderId="26" xfId="18" applyFont="1" applyFill="1" applyBorder="1" applyAlignment="1">
      <alignment horizontal="center" vertical="center" wrapText="1"/>
    </xf>
    <xf numFmtId="0" fontId="34" fillId="0" borderId="62" xfId="18" applyFont="1" applyFill="1" applyBorder="1" applyAlignment="1">
      <alignment horizontal="center" vertical="center" wrapText="1"/>
    </xf>
    <xf numFmtId="0" fontId="34" fillId="0" borderId="10" xfId="18" applyFont="1" applyFill="1" applyBorder="1" applyAlignment="1">
      <alignment horizontal="center" vertical="center" wrapText="1"/>
    </xf>
    <xf numFmtId="0" fontId="45" fillId="0" borderId="62" xfId="18" applyFont="1" applyBorder="1" applyAlignment="1">
      <alignment horizontal="center" vertical="top" wrapText="1"/>
    </xf>
    <xf numFmtId="0" fontId="45" fillId="0" borderId="10" xfId="18" applyFont="1" applyBorder="1" applyAlignment="1">
      <alignment horizontal="center" vertical="top" wrapText="1"/>
    </xf>
    <xf numFmtId="0" fontId="35" fillId="0" borderId="59" xfId="18" applyFont="1" applyBorder="1" applyAlignment="1">
      <alignment horizontal="left" vertical="top" wrapText="1"/>
    </xf>
    <xf numFmtId="0" fontId="35" fillId="0" borderId="121" xfId="18" applyFont="1" applyBorder="1" applyAlignment="1">
      <alignment horizontal="left" vertical="top" wrapText="1"/>
    </xf>
    <xf numFmtId="0" fontId="12" fillId="0" borderId="0" xfId="18" applyFont="1" applyAlignment="1">
      <alignment horizontal="left" vertical="top" wrapText="1"/>
    </xf>
    <xf numFmtId="0" fontId="12" fillId="0" borderId="0" xfId="18" applyFont="1" applyAlignment="1">
      <alignment horizontal="left" wrapText="1"/>
    </xf>
    <xf numFmtId="0" fontId="38" fillId="0" borderId="0" xfId="18" applyFont="1" applyBorder="1" applyAlignment="1">
      <alignment horizontal="center" vertical="center"/>
    </xf>
    <xf numFmtId="0" fontId="42" fillId="0" borderId="97" xfId="18" applyFont="1" applyBorder="1" applyAlignment="1">
      <alignment horizontal="left" vertical="center" wrapText="1"/>
    </xf>
    <xf numFmtId="0" fontId="34" fillId="0" borderId="35" xfId="18" applyFont="1" applyFill="1" applyBorder="1" applyAlignment="1">
      <alignment horizontal="center" vertical="center" wrapText="1"/>
    </xf>
    <xf numFmtId="0" fontId="34" fillId="0" borderId="31" xfId="18" applyFont="1" applyFill="1" applyBorder="1" applyAlignment="1">
      <alignment horizontal="center" vertical="center" wrapText="1"/>
    </xf>
    <xf numFmtId="0" fontId="34" fillId="0" borderId="106" xfId="18" applyFont="1" applyFill="1" applyBorder="1" applyAlignment="1">
      <alignment horizontal="center" vertical="center" wrapText="1"/>
    </xf>
    <xf numFmtId="0" fontId="35" fillId="0" borderId="0" xfId="18" applyFont="1" applyBorder="1" applyAlignment="1">
      <alignment horizontal="left" vertical="center" wrapText="1"/>
    </xf>
    <xf numFmtId="0" fontId="45" fillId="0" borderId="111" xfId="18" applyFont="1" applyBorder="1" applyAlignment="1">
      <alignment horizontal="center" vertical="center" wrapText="1"/>
    </xf>
    <xf numFmtId="0" fontId="45" fillId="0" borderId="114" xfId="18" applyFont="1" applyBorder="1" applyAlignment="1">
      <alignment horizontal="center" vertical="center" wrapText="1"/>
    </xf>
    <xf numFmtId="0" fontId="44" fillId="5" borderId="115" xfId="18" applyFont="1" applyFill="1" applyBorder="1" applyAlignment="1">
      <alignment horizontal="center" vertical="center" wrapText="1"/>
    </xf>
    <xf numFmtId="0" fontId="44" fillId="5" borderId="26" xfId="18" applyFont="1" applyFill="1" applyBorder="1" applyAlignment="1">
      <alignment horizontal="center" vertical="center" wrapText="1"/>
    </xf>
    <xf numFmtId="0" fontId="44" fillId="5" borderId="30" xfId="18" applyFont="1" applyFill="1" applyBorder="1" applyAlignment="1">
      <alignment horizontal="center" vertical="center" wrapText="1"/>
    </xf>
    <xf numFmtId="0" fontId="34" fillId="0" borderId="35" xfId="18" applyFont="1" applyBorder="1" applyAlignment="1">
      <alignment horizontal="center" vertical="center" wrapText="1"/>
    </xf>
    <xf numFmtId="0" fontId="34" fillId="0" borderId="31" xfId="18" applyFont="1" applyBorder="1" applyAlignment="1">
      <alignment horizontal="center" vertical="center" wrapText="1"/>
    </xf>
    <xf numFmtId="0" fontId="34" fillId="0" borderId="5" xfId="18" applyFont="1" applyBorder="1" applyAlignment="1">
      <alignment horizontal="center" vertical="center" wrapText="1"/>
    </xf>
    <xf numFmtId="0" fontId="54" fillId="0" borderId="0" xfId="21" applyNumberFormat="1" applyFont="1" applyFill="1" applyBorder="1" applyAlignment="1" applyProtection="1">
      <alignment horizontal="left"/>
      <protection locked="0"/>
    </xf>
    <xf numFmtId="49" fontId="56" fillId="13" borderId="29" xfId="21" applyNumberFormat="1" applyFont="1" applyFill="1" applyBorder="1" applyAlignment="1" applyProtection="1">
      <alignment horizontal="center" vertical="center" wrapText="1"/>
      <protection locked="0"/>
    </xf>
    <xf numFmtId="49" fontId="56" fillId="13" borderId="29" xfId="21" applyNumberFormat="1" applyFont="1" applyFill="1" applyBorder="1" applyAlignment="1" applyProtection="1">
      <alignment horizontal="left" vertical="center" wrapText="1"/>
      <protection locked="0"/>
    </xf>
    <xf numFmtId="49" fontId="56" fillId="13" borderId="29" xfId="21" applyNumberFormat="1" applyFont="1" applyFill="1" applyBorder="1" applyAlignment="1" applyProtection="1">
      <alignment horizontal="right" vertical="center" wrapText="1"/>
      <protection locked="0"/>
    </xf>
    <xf numFmtId="49" fontId="57" fillId="12" borderId="31" xfId="21" applyNumberFormat="1" applyFont="1" applyFill="1" applyBorder="1" applyAlignment="1" applyProtection="1">
      <alignment horizontal="center" vertical="center" wrapText="1"/>
      <protection locked="0"/>
    </xf>
    <xf numFmtId="49" fontId="57" fillId="14" borderId="29" xfId="21" applyNumberFormat="1" applyFont="1" applyFill="1" applyBorder="1" applyAlignment="1" applyProtection="1">
      <alignment horizontal="center" vertical="center" wrapText="1"/>
      <protection locked="0"/>
    </xf>
    <xf numFmtId="49" fontId="58" fillId="14" borderId="29" xfId="21" applyNumberFormat="1" applyFont="1" applyFill="1" applyBorder="1" applyAlignment="1" applyProtection="1">
      <alignment horizontal="left" vertical="center" wrapText="1"/>
      <protection locked="0"/>
    </xf>
    <xf numFmtId="49" fontId="58" fillId="14" borderId="29" xfId="21" applyNumberFormat="1" applyFont="1" applyFill="1" applyBorder="1" applyAlignment="1" applyProtection="1">
      <alignment horizontal="right" vertical="center" wrapText="1"/>
      <protection locked="0"/>
    </xf>
    <xf numFmtId="49" fontId="58" fillId="12" borderId="31" xfId="21" applyNumberFormat="1" applyFont="1" applyFill="1" applyBorder="1" applyAlignment="1" applyProtection="1">
      <alignment horizontal="center" vertical="center" wrapText="1"/>
      <protection locked="0"/>
    </xf>
    <xf numFmtId="49" fontId="58" fillId="12" borderId="29" xfId="21" applyNumberFormat="1" applyFont="1" applyFill="1" applyBorder="1" applyAlignment="1" applyProtection="1">
      <alignment horizontal="center" vertical="center" wrapText="1"/>
      <protection locked="0"/>
    </xf>
    <xf numFmtId="49" fontId="58" fillId="12" borderId="29" xfId="21" applyNumberFormat="1" applyFont="1" applyFill="1" applyBorder="1" applyAlignment="1" applyProtection="1">
      <alignment horizontal="left" vertical="center" wrapText="1"/>
      <protection locked="0"/>
    </xf>
    <xf numFmtId="49" fontId="58" fillId="12" borderId="29" xfId="21" applyNumberFormat="1" applyFont="1" applyFill="1" applyBorder="1" applyAlignment="1" applyProtection="1">
      <alignment horizontal="right" vertical="center" wrapText="1"/>
      <protection locked="0"/>
    </xf>
    <xf numFmtId="49" fontId="55" fillId="12" borderId="29" xfId="21" applyNumberFormat="1" applyFont="1" applyFill="1" applyBorder="1" applyAlignment="1" applyProtection="1">
      <alignment horizontal="right" vertical="center" wrapText="1"/>
      <protection locked="0"/>
    </xf>
    <xf numFmtId="49" fontId="59" fillId="12" borderId="29" xfId="21" applyNumberFormat="1" applyFont="1" applyFill="1" applyBorder="1" applyAlignment="1" applyProtection="1">
      <alignment horizontal="right" vertical="center" wrapText="1"/>
      <protection locked="0"/>
    </xf>
    <xf numFmtId="49" fontId="58" fillId="14" borderId="29" xfId="21" applyNumberFormat="1" applyFont="1" applyFill="1" applyBorder="1" applyAlignment="1" applyProtection="1">
      <alignment horizontal="center" vertical="center" wrapText="1"/>
      <protection locked="0"/>
    </xf>
    <xf numFmtId="49" fontId="11" fillId="12" borderId="29" xfId="21" applyNumberFormat="1" applyFont="1" applyFill="1" applyBorder="1" applyAlignment="1" applyProtection="1">
      <alignment horizontal="center" vertical="center" wrapText="1"/>
      <protection locked="0"/>
    </xf>
    <xf numFmtId="0" fontId="60" fillId="0" borderId="0" xfId="21" applyNumberFormat="1" applyFont="1" applyFill="1" applyBorder="1" applyAlignment="1" applyProtection="1">
      <alignment horizontal="left" vertical="top" wrapText="1"/>
      <protection locked="0"/>
    </xf>
    <xf numFmtId="49" fontId="60" fillId="12" borderId="0" xfId="21" applyNumberFormat="1" applyFont="1" applyFill="1" applyAlignment="1" applyProtection="1">
      <alignment horizontal="left" vertical="top" wrapText="1"/>
      <protection locked="0"/>
    </xf>
    <xf numFmtId="0" fontId="61" fillId="0" borderId="0" xfId="21" applyNumberFormat="1" applyFont="1" applyFill="1" applyBorder="1" applyAlignment="1" applyProtection="1">
      <alignment horizontal="left" vertical="top" wrapText="1"/>
      <protection locked="0"/>
    </xf>
    <xf numFmtId="49" fontId="48" fillId="12" borderId="92" xfId="21" applyNumberFormat="1" applyFont="1" applyFill="1" applyBorder="1" applyAlignment="1" applyProtection="1">
      <alignment horizontal="right" vertical="center" wrapText="1"/>
      <protection locked="0"/>
    </xf>
  </cellXfs>
  <cellStyles count="22">
    <cellStyle name="ConditionalStyle_1" xfId="2"/>
    <cellStyle name="Excel Built-in Normal" xfId="3"/>
    <cellStyle name="Normalny" xfId="0" builtinId="0"/>
    <cellStyle name="Normalny 10" xfId="4"/>
    <cellStyle name="Normalny 11" xfId="5"/>
    <cellStyle name="Normalny 12" xfId="6"/>
    <cellStyle name="Normalny 13" xfId="7"/>
    <cellStyle name="Normalny 14" xfId="8"/>
    <cellStyle name="Normalny 15" xfId="9"/>
    <cellStyle name="Normalny 16" xfId="21"/>
    <cellStyle name="Normalny 2" xfId="10"/>
    <cellStyle name="Normalny 3" xfId="11"/>
    <cellStyle name="Normalny 4" xfId="12"/>
    <cellStyle name="Normalny 5" xfId="13"/>
    <cellStyle name="Normalny 6" xfId="14"/>
    <cellStyle name="Normalny 7" xfId="15"/>
    <cellStyle name="Normalny 8" xfId="16"/>
    <cellStyle name="Normalny 9" xfId="17"/>
    <cellStyle name="Normalny_załaczniki maj" xfId="18"/>
    <cellStyle name="Normalny_Załączniki budżet 2010" xfId="19"/>
    <cellStyle name="Normalny_Zeszyt1" xfId="1"/>
    <cellStyle name="Walutowy_Załączniki budżet 2010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4"/>
  <sheetViews>
    <sheetView showGridLines="0" topLeftCell="A160" workbookViewId="0">
      <selection activeCell="D168" sqref="D168"/>
    </sheetView>
  </sheetViews>
  <sheetFormatPr defaultRowHeight="12.75" x14ac:dyDescent="0.2"/>
  <cols>
    <col min="1" max="1" width="5.28515625" style="835" customWidth="1"/>
    <col min="2" max="2" width="7.28515625" style="835" customWidth="1"/>
    <col min="3" max="3" width="7.42578125" style="835" customWidth="1"/>
    <col min="4" max="4" width="32.5703125" style="835" customWidth="1"/>
    <col min="5" max="5" width="12.85546875" style="835" customWidth="1"/>
    <col min="6" max="6" width="11.140625" style="835" customWidth="1"/>
    <col min="7" max="7" width="13.28515625" style="835" customWidth="1"/>
    <col min="8" max="249" width="9.140625" style="835"/>
    <col min="250" max="250" width="2.140625" style="835" customWidth="1"/>
    <col min="251" max="251" width="8.7109375" style="835" customWidth="1"/>
    <col min="252" max="252" width="9.85546875" style="835" customWidth="1"/>
    <col min="253" max="253" width="1" style="835" customWidth="1"/>
    <col min="254" max="254" width="10.85546875" style="835" customWidth="1"/>
    <col min="255" max="255" width="54.5703125" style="835" customWidth="1"/>
    <col min="256" max="257" width="22.85546875" style="835" customWidth="1"/>
    <col min="258" max="258" width="9.85546875" style="835" customWidth="1"/>
    <col min="259" max="259" width="13" style="835" customWidth="1"/>
    <col min="260" max="260" width="1" style="835" customWidth="1"/>
    <col min="261" max="505" width="9.140625" style="835"/>
    <col min="506" max="506" width="2.140625" style="835" customWidth="1"/>
    <col min="507" max="507" width="8.7109375" style="835" customWidth="1"/>
    <col min="508" max="508" width="9.85546875" style="835" customWidth="1"/>
    <col min="509" max="509" width="1" style="835" customWidth="1"/>
    <col min="510" max="510" width="10.85546875" style="835" customWidth="1"/>
    <col min="511" max="511" width="54.5703125" style="835" customWidth="1"/>
    <col min="512" max="513" width="22.85546875" style="835" customWidth="1"/>
    <col min="514" max="514" width="9.85546875" style="835" customWidth="1"/>
    <col min="515" max="515" width="13" style="835" customWidth="1"/>
    <col min="516" max="516" width="1" style="835" customWidth="1"/>
    <col min="517" max="761" width="9.140625" style="835"/>
    <col min="762" max="762" width="2.140625" style="835" customWidth="1"/>
    <col min="763" max="763" width="8.7109375" style="835" customWidth="1"/>
    <col min="764" max="764" width="9.85546875" style="835" customWidth="1"/>
    <col min="765" max="765" width="1" style="835" customWidth="1"/>
    <col min="766" max="766" width="10.85546875" style="835" customWidth="1"/>
    <col min="767" max="767" width="54.5703125" style="835" customWidth="1"/>
    <col min="768" max="769" width="22.85546875" style="835" customWidth="1"/>
    <col min="770" max="770" width="9.85546875" style="835" customWidth="1"/>
    <col min="771" max="771" width="13" style="835" customWidth="1"/>
    <col min="772" max="772" width="1" style="835" customWidth="1"/>
    <col min="773" max="1017" width="9.140625" style="835"/>
    <col min="1018" max="1018" width="2.140625" style="835" customWidth="1"/>
    <col min="1019" max="1019" width="8.7109375" style="835" customWidth="1"/>
    <col min="1020" max="1020" width="9.85546875" style="835" customWidth="1"/>
    <col min="1021" max="1021" width="1" style="835" customWidth="1"/>
    <col min="1022" max="1022" width="10.85546875" style="835" customWidth="1"/>
    <col min="1023" max="1023" width="54.5703125" style="835" customWidth="1"/>
    <col min="1024" max="1025" width="22.85546875" style="835" customWidth="1"/>
    <col min="1026" max="1026" width="9.85546875" style="835" customWidth="1"/>
    <col min="1027" max="1027" width="13" style="835" customWidth="1"/>
    <col min="1028" max="1028" width="1" style="835" customWidth="1"/>
    <col min="1029" max="1273" width="9.140625" style="835"/>
    <col min="1274" max="1274" width="2.140625" style="835" customWidth="1"/>
    <col min="1275" max="1275" width="8.7109375" style="835" customWidth="1"/>
    <col min="1276" max="1276" width="9.85546875" style="835" customWidth="1"/>
    <col min="1277" max="1277" width="1" style="835" customWidth="1"/>
    <col min="1278" max="1278" width="10.85546875" style="835" customWidth="1"/>
    <col min="1279" max="1279" width="54.5703125" style="835" customWidth="1"/>
    <col min="1280" max="1281" width="22.85546875" style="835" customWidth="1"/>
    <col min="1282" max="1282" width="9.85546875" style="835" customWidth="1"/>
    <col min="1283" max="1283" width="13" style="835" customWidth="1"/>
    <col min="1284" max="1284" width="1" style="835" customWidth="1"/>
    <col min="1285" max="1529" width="9.140625" style="835"/>
    <col min="1530" max="1530" width="2.140625" style="835" customWidth="1"/>
    <col min="1531" max="1531" width="8.7109375" style="835" customWidth="1"/>
    <col min="1532" max="1532" width="9.85546875" style="835" customWidth="1"/>
    <col min="1533" max="1533" width="1" style="835" customWidth="1"/>
    <col min="1534" max="1534" width="10.85546875" style="835" customWidth="1"/>
    <col min="1535" max="1535" width="54.5703125" style="835" customWidth="1"/>
    <col min="1536" max="1537" width="22.85546875" style="835" customWidth="1"/>
    <col min="1538" max="1538" width="9.85546875" style="835" customWidth="1"/>
    <col min="1539" max="1539" width="13" style="835" customWidth="1"/>
    <col min="1540" max="1540" width="1" style="835" customWidth="1"/>
    <col min="1541" max="1785" width="9.140625" style="835"/>
    <col min="1786" max="1786" width="2.140625" style="835" customWidth="1"/>
    <col min="1787" max="1787" width="8.7109375" style="835" customWidth="1"/>
    <col min="1788" max="1788" width="9.85546875" style="835" customWidth="1"/>
    <col min="1789" max="1789" width="1" style="835" customWidth="1"/>
    <col min="1790" max="1790" width="10.85546875" style="835" customWidth="1"/>
    <col min="1791" max="1791" width="54.5703125" style="835" customWidth="1"/>
    <col min="1792" max="1793" width="22.85546875" style="835" customWidth="1"/>
    <col min="1794" max="1794" width="9.85546875" style="835" customWidth="1"/>
    <col min="1795" max="1795" width="13" style="835" customWidth="1"/>
    <col min="1796" max="1796" width="1" style="835" customWidth="1"/>
    <col min="1797" max="2041" width="9.140625" style="835"/>
    <col min="2042" max="2042" width="2.140625" style="835" customWidth="1"/>
    <col min="2043" max="2043" width="8.7109375" style="835" customWidth="1"/>
    <col min="2044" max="2044" width="9.85546875" style="835" customWidth="1"/>
    <col min="2045" max="2045" width="1" style="835" customWidth="1"/>
    <col min="2046" max="2046" width="10.85546875" style="835" customWidth="1"/>
    <col min="2047" max="2047" width="54.5703125" style="835" customWidth="1"/>
    <col min="2048" max="2049" width="22.85546875" style="835" customWidth="1"/>
    <col min="2050" max="2050" width="9.85546875" style="835" customWidth="1"/>
    <col min="2051" max="2051" width="13" style="835" customWidth="1"/>
    <col min="2052" max="2052" width="1" style="835" customWidth="1"/>
    <col min="2053" max="2297" width="9.140625" style="835"/>
    <col min="2298" max="2298" width="2.140625" style="835" customWidth="1"/>
    <col min="2299" max="2299" width="8.7109375" style="835" customWidth="1"/>
    <col min="2300" max="2300" width="9.85546875" style="835" customWidth="1"/>
    <col min="2301" max="2301" width="1" style="835" customWidth="1"/>
    <col min="2302" max="2302" width="10.85546875" style="835" customWidth="1"/>
    <col min="2303" max="2303" width="54.5703125" style="835" customWidth="1"/>
    <col min="2304" max="2305" width="22.85546875" style="835" customWidth="1"/>
    <col min="2306" max="2306" width="9.85546875" style="835" customWidth="1"/>
    <col min="2307" max="2307" width="13" style="835" customWidth="1"/>
    <col min="2308" max="2308" width="1" style="835" customWidth="1"/>
    <col min="2309" max="2553" width="9.140625" style="835"/>
    <col min="2554" max="2554" width="2.140625" style="835" customWidth="1"/>
    <col min="2555" max="2555" width="8.7109375" style="835" customWidth="1"/>
    <col min="2556" max="2556" width="9.85546875" style="835" customWidth="1"/>
    <col min="2557" max="2557" width="1" style="835" customWidth="1"/>
    <col min="2558" max="2558" width="10.85546875" style="835" customWidth="1"/>
    <col min="2559" max="2559" width="54.5703125" style="835" customWidth="1"/>
    <col min="2560" max="2561" width="22.85546875" style="835" customWidth="1"/>
    <col min="2562" max="2562" width="9.85546875" style="835" customWidth="1"/>
    <col min="2563" max="2563" width="13" style="835" customWidth="1"/>
    <col min="2564" max="2564" width="1" style="835" customWidth="1"/>
    <col min="2565" max="2809" width="9.140625" style="835"/>
    <col min="2810" max="2810" width="2.140625" style="835" customWidth="1"/>
    <col min="2811" max="2811" width="8.7109375" style="835" customWidth="1"/>
    <col min="2812" max="2812" width="9.85546875" style="835" customWidth="1"/>
    <col min="2813" max="2813" width="1" style="835" customWidth="1"/>
    <col min="2814" max="2814" width="10.85546875" style="835" customWidth="1"/>
    <col min="2815" max="2815" width="54.5703125" style="835" customWidth="1"/>
    <col min="2816" max="2817" width="22.85546875" style="835" customWidth="1"/>
    <col min="2818" max="2818" width="9.85546875" style="835" customWidth="1"/>
    <col min="2819" max="2819" width="13" style="835" customWidth="1"/>
    <col min="2820" max="2820" width="1" style="835" customWidth="1"/>
    <col min="2821" max="3065" width="9.140625" style="835"/>
    <col min="3066" max="3066" width="2.140625" style="835" customWidth="1"/>
    <col min="3067" max="3067" width="8.7109375" style="835" customWidth="1"/>
    <col min="3068" max="3068" width="9.85546875" style="835" customWidth="1"/>
    <col min="3069" max="3069" width="1" style="835" customWidth="1"/>
    <col min="3070" max="3070" width="10.85546875" style="835" customWidth="1"/>
    <col min="3071" max="3071" width="54.5703125" style="835" customWidth="1"/>
    <col min="3072" max="3073" width="22.85546875" style="835" customWidth="1"/>
    <col min="3074" max="3074" width="9.85546875" style="835" customWidth="1"/>
    <col min="3075" max="3075" width="13" style="835" customWidth="1"/>
    <col min="3076" max="3076" width="1" style="835" customWidth="1"/>
    <col min="3077" max="3321" width="9.140625" style="835"/>
    <col min="3322" max="3322" width="2.140625" style="835" customWidth="1"/>
    <col min="3323" max="3323" width="8.7109375" style="835" customWidth="1"/>
    <col min="3324" max="3324" width="9.85546875" style="835" customWidth="1"/>
    <col min="3325" max="3325" width="1" style="835" customWidth="1"/>
    <col min="3326" max="3326" width="10.85546875" style="835" customWidth="1"/>
    <col min="3327" max="3327" width="54.5703125" style="835" customWidth="1"/>
    <col min="3328" max="3329" width="22.85546875" style="835" customWidth="1"/>
    <col min="3330" max="3330" width="9.85546875" style="835" customWidth="1"/>
    <col min="3331" max="3331" width="13" style="835" customWidth="1"/>
    <col min="3332" max="3332" width="1" style="835" customWidth="1"/>
    <col min="3333" max="3577" width="9.140625" style="835"/>
    <col min="3578" max="3578" width="2.140625" style="835" customWidth="1"/>
    <col min="3579" max="3579" width="8.7109375" style="835" customWidth="1"/>
    <col min="3580" max="3580" width="9.85546875" style="835" customWidth="1"/>
    <col min="3581" max="3581" width="1" style="835" customWidth="1"/>
    <col min="3582" max="3582" width="10.85546875" style="835" customWidth="1"/>
    <col min="3583" max="3583" width="54.5703125" style="835" customWidth="1"/>
    <col min="3584" max="3585" width="22.85546875" style="835" customWidth="1"/>
    <col min="3586" max="3586" width="9.85546875" style="835" customWidth="1"/>
    <col min="3587" max="3587" width="13" style="835" customWidth="1"/>
    <col min="3588" max="3588" width="1" style="835" customWidth="1"/>
    <col min="3589" max="3833" width="9.140625" style="835"/>
    <col min="3834" max="3834" width="2.140625" style="835" customWidth="1"/>
    <col min="3835" max="3835" width="8.7109375" style="835" customWidth="1"/>
    <col min="3836" max="3836" width="9.85546875" style="835" customWidth="1"/>
    <col min="3837" max="3837" width="1" style="835" customWidth="1"/>
    <col min="3838" max="3838" width="10.85546875" style="835" customWidth="1"/>
    <col min="3839" max="3839" width="54.5703125" style="835" customWidth="1"/>
    <col min="3840" max="3841" width="22.85546875" style="835" customWidth="1"/>
    <col min="3842" max="3842" width="9.85546875" style="835" customWidth="1"/>
    <col min="3843" max="3843" width="13" style="835" customWidth="1"/>
    <col min="3844" max="3844" width="1" style="835" customWidth="1"/>
    <col min="3845" max="4089" width="9.140625" style="835"/>
    <col min="4090" max="4090" width="2.140625" style="835" customWidth="1"/>
    <col min="4091" max="4091" width="8.7109375" style="835" customWidth="1"/>
    <col min="4092" max="4092" width="9.85546875" style="835" customWidth="1"/>
    <col min="4093" max="4093" width="1" style="835" customWidth="1"/>
    <col min="4094" max="4094" width="10.85546875" style="835" customWidth="1"/>
    <col min="4095" max="4095" width="54.5703125" style="835" customWidth="1"/>
    <col min="4096" max="4097" width="22.85546875" style="835" customWidth="1"/>
    <col min="4098" max="4098" width="9.85546875" style="835" customWidth="1"/>
    <col min="4099" max="4099" width="13" style="835" customWidth="1"/>
    <col min="4100" max="4100" width="1" style="835" customWidth="1"/>
    <col min="4101" max="4345" width="9.140625" style="835"/>
    <col min="4346" max="4346" width="2.140625" style="835" customWidth="1"/>
    <col min="4347" max="4347" width="8.7109375" style="835" customWidth="1"/>
    <col min="4348" max="4348" width="9.85546875" style="835" customWidth="1"/>
    <col min="4349" max="4349" width="1" style="835" customWidth="1"/>
    <col min="4350" max="4350" width="10.85546875" style="835" customWidth="1"/>
    <col min="4351" max="4351" width="54.5703125" style="835" customWidth="1"/>
    <col min="4352" max="4353" width="22.85546875" style="835" customWidth="1"/>
    <col min="4354" max="4354" width="9.85546875" style="835" customWidth="1"/>
    <col min="4355" max="4355" width="13" style="835" customWidth="1"/>
    <col min="4356" max="4356" width="1" style="835" customWidth="1"/>
    <col min="4357" max="4601" width="9.140625" style="835"/>
    <col min="4602" max="4602" width="2.140625" style="835" customWidth="1"/>
    <col min="4603" max="4603" width="8.7109375" style="835" customWidth="1"/>
    <col min="4604" max="4604" width="9.85546875" style="835" customWidth="1"/>
    <col min="4605" max="4605" width="1" style="835" customWidth="1"/>
    <col min="4606" max="4606" width="10.85546875" style="835" customWidth="1"/>
    <col min="4607" max="4607" width="54.5703125" style="835" customWidth="1"/>
    <col min="4608" max="4609" width="22.85546875" style="835" customWidth="1"/>
    <col min="4610" max="4610" width="9.85546875" style="835" customWidth="1"/>
    <col min="4611" max="4611" width="13" style="835" customWidth="1"/>
    <col min="4612" max="4612" width="1" style="835" customWidth="1"/>
    <col min="4613" max="4857" width="9.140625" style="835"/>
    <col min="4858" max="4858" width="2.140625" style="835" customWidth="1"/>
    <col min="4859" max="4859" width="8.7109375" style="835" customWidth="1"/>
    <col min="4860" max="4860" width="9.85546875" style="835" customWidth="1"/>
    <col min="4861" max="4861" width="1" style="835" customWidth="1"/>
    <col min="4862" max="4862" width="10.85546875" style="835" customWidth="1"/>
    <col min="4863" max="4863" width="54.5703125" style="835" customWidth="1"/>
    <col min="4864" max="4865" width="22.85546875" style="835" customWidth="1"/>
    <col min="4866" max="4866" width="9.85546875" style="835" customWidth="1"/>
    <col min="4867" max="4867" width="13" style="835" customWidth="1"/>
    <col min="4868" max="4868" width="1" style="835" customWidth="1"/>
    <col min="4869" max="5113" width="9.140625" style="835"/>
    <col min="5114" max="5114" width="2.140625" style="835" customWidth="1"/>
    <col min="5115" max="5115" width="8.7109375" style="835" customWidth="1"/>
    <col min="5116" max="5116" width="9.85546875" style="835" customWidth="1"/>
    <col min="5117" max="5117" width="1" style="835" customWidth="1"/>
    <col min="5118" max="5118" width="10.85546875" style="835" customWidth="1"/>
    <col min="5119" max="5119" width="54.5703125" style="835" customWidth="1"/>
    <col min="5120" max="5121" width="22.85546875" style="835" customWidth="1"/>
    <col min="5122" max="5122" width="9.85546875" style="835" customWidth="1"/>
    <col min="5123" max="5123" width="13" style="835" customWidth="1"/>
    <col min="5124" max="5124" width="1" style="835" customWidth="1"/>
    <col min="5125" max="5369" width="9.140625" style="835"/>
    <col min="5370" max="5370" width="2.140625" style="835" customWidth="1"/>
    <col min="5371" max="5371" width="8.7109375" style="835" customWidth="1"/>
    <col min="5372" max="5372" width="9.85546875" style="835" customWidth="1"/>
    <col min="5373" max="5373" width="1" style="835" customWidth="1"/>
    <col min="5374" max="5374" width="10.85546875" style="835" customWidth="1"/>
    <col min="5375" max="5375" width="54.5703125" style="835" customWidth="1"/>
    <col min="5376" max="5377" width="22.85546875" style="835" customWidth="1"/>
    <col min="5378" max="5378" width="9.85546875" style="835" customWidth="1"/>
    <col min="5379" max="5379" width="13" style="835" customWidth="1"/>
    <col min="5380" max="5380" width="1" style="835" customWidth="1"/>
    <col min="5381" max="5625" width="9.140625" style="835"/>
    <col min="5626" max="5626" width="2.140625" style="835" customWidth="1"/>
    <col min="5627" max="5627" width="8.7109375" style="835" customWidth="1"/>
    <col min="5628" max="5628" width="9.85546875" style="835" customWidth="1"/>
    <col min="5629" max="5629" width="1" style="835" customWidth="1"/>
    <col min="5630" max="5630" width="10.85546875" style="835" customWidth="1"/>
    <col min="5631" max="5631" width="54.5703125" style="835" customWidth="1"/>
    <col min="5632" max="5633" width="22.85546875" style="835" customWidth="1"/>
    <col min="5634" max="5634" width="9.85546875" style="835" customWidth="1"/>
    <col min="5635" max="5635" width="13" style="835" customWidth="1"/>
    <col min="5636" max="5636" width="1" style="835" customWidth="1"/>
    <col min="5637" max="5881" width="9.140625" style="835"/>
    <col min="5882" max="5882" width="2.140625" style="835" customWidth="1"/>
    <col min="5883" max="5883" width="8.7109375" style="835" customWidth="1"/>
    <col min="5884" max="5884" width="9.85546875" style="835" customWidth="1"/>
    <col min="5885" max="5885" width="1" style="835" customWidth="1"/>
    <col min="5886" max="5886" width="10.85546875" style="835" customWidth="1"/>
    <col min="5887" max="5887" width="54.5703125" style="835" customWidth="1"/>
    <col min="5888" max="5889" width="22.85546875" style="835" customWidth="1"/>
    <col min="5890" max="5890" width="9.85546875" style="835" customWidth="1"/>
    <col min="5891" max="5891" width="13" style="835" customWidth="1"/>
    <col min="5892" max="5892" width="1" style="835" customWidth="1"/>
    <col min="5893" max="6137" width="9.140625" style="835"/>
    <col min="6138" max="6138" width="2.140625" style="835" customWidth="1"/>
    <col min="6139" max="6139" width="8.7109375" style="835" customWidth="1"/>
    <col min="6140" max="6140" width="9.85546875" style="835" customWidth="1"/>
    <col min="6141" max="6141" width="1" style="835" customWidth="1"/>
    <col min="6142" max="6142" width="10.85546875" style="835" customWidth="1"/>
    <col min="6143" max="6143" width="54.5703125" style="835" customWidth="1"/>
    <col min="6144" max="6145" width="22.85546875" style="835" customWidth="1"/>
    <col min="6146" max="6146" width="9.85546875" style="835" customWidth="1"/>
    <col min="6147" max="6147" width="13" style="835" customWidth="1"/>
    <col min="6148" max="6148" width="1" style="835" customWidth="1"/>
    <col min="6149" max="6393" width="9.140625" style="835"/>
    <col min="6394" max="6394" width="2.140625" style="835" customWidth="1"/>
    <col min="6395" max="6395" width="8.7109375" style="835" customWidth="1"/>
    <col min="6396" max="6396" width="9.85546875" style="835" customWidth="1"/>
    <col min="6397" max="6397" width="1" style="835" customWidth="1"/>
    <col min="6398" max="6398" width="10.85546875" style="835" customWidth="1"/>
    <col min="6399" max="6399" width="54.5703125" style="835" customWidth="1"/>
    <col min="6400" max="6401" width="22.85546875" style="835" customWidth="1"/>
    <col min="6402" max="6402" width="9.85546875" style="835" customWidth="1"/>
    <col min="6403" max="6403" width="13" style="835" customWidth="1"/>
    <col min="6404" max="6404" width="1" style="835" customWidth="1"/>
    <col min="6405" max="6649" width="9.140625" style="835"/>
    <col min="6650" max="6650" width="2.140625" style="835" customWidth="1"/>
    <col min="6651" max="6651" width="8.7109375" style="835" customWidth="1"/>
    <col min="6652" max="6652" width="9.85546875" style="835" customWidth="1"/>
    <col min="6653" max="6653" width="1" style="835" customWidth="1"/>
    <col min="6654" max="6654" width="10.85546875" style="835" customWidth="1"/>
    <col min="6655" max="6655" width="54.5703125" style="835" customWidth="1"/>
    <col min="6656" max="6657" width="22.85546875" style="835" customWidth="1"/>
    <col min="6658" max="6658" width="9.85546875" style="835" customWidth="1"/>
    <col min="6659" max="6659" width="13" style="835" customWidth="1"/>
    <col min="6660" max="6660" width="1" style="835" customWidth="1"/>
    <col min="6661" max="6905" width="9.140625" style="835"/>
    <col min="6906" max="6906" width="2.140625" style="835" customWidth="1"/>
    <col min="6907" max="6907" width="8.7109375" style="835" customWidth="1"/>
    <col min="6908" max="6908" width="9.85546875" style="835" customWidth="1"/>
    <col min="6909" max="6909" width="1" style="835" customWidth="1"/>
    <col min="6910" max="6910" width="10.85546875" style="835" customWidth="1"/>
    <col min="6911" max="6911" width="54.5703125" style="835" customWidth="1"/>
    <col min="6912" max="6913" width="22.85546875" style="835" customWidth="1"/>
    <col min="6914" max="6914" width="9.85546875" style="835" customWidth="1"/>
    <col min="6915" max="6915" width="13" style="835" customWidth="1"/>
    <col min="6916" max="6916" width="1" style="835" customWidth="1"/>
    <col min="6917" max="7161" width="9.140625" style="835"/>
    <col min="7162" max="7162" width="2.140625" style="835" customWidth="1"/>
    <col min="7163" max="7163" width="8.7109375" style="835" customWidth="1"/>
    <col min="7164" max="7164" width="9.85546875" style="835" customWidth="1"/>
    <col min="7165" max="7165" width="1" style="835" customWidth="1"/>
    <col min="7166" max="7166" width="10.85546875" style="835" customWidth="1"/>
    <col min="7167" max="7167" width="54.5703125" style="835" customWidth="1"/>
    <col min="7168" max="7169" width="22.85546875" style="835" customWidth="1"/>
    <col min="7170" max="7170" width="9.85546875" style="835" customWidth="1"/>
    <col min="7171" max="7171" width="13" style="835" customWidth="1"/>
    <col min="7172" max="7172" width="1" style="835" customWidth="1"/>
    <col min="7173" max="7417" width="9.140625" style="835"/>
    <col min="7418" max="7418" width="2.140625" style="835" customWidth="1"/>
    <col min="7419" max="7419" width="8.7109375" style="835" customWidth="1"/>
    <col min="7420" max="7420" width="9.85546875" style="835" customWidth="1"/>
    <col min="7421" max="7421" width="1" style="835" customWidth="1"/>
    <col min="7422" max="7422" width="10.85546875" style="835" customWidth="1"/>
    <col min="7423" max="7423" width="54.5703125" style="835" customWidth="1"/>
    <col min="7424" max="7425" width="22.85546875" style="835" customWidth="1"/>
    <col min="7426" max="7426" width="9.85546875" style="835" customWidth="1"/>
    <col min="7427" max="7427" width="13" style="835" customWidth="1"/>
    <col min="7428" max="7428" width="1" style="835" customWidth="1"/>
    <col min="7429" max="7673" width="9.140625" style="835"/>
    <col min="7674" max="7674" width="2.140625" style="835" customWidth="1"/>
    <col min="7675" max="7675" width="8.7109375" style="835" customWidth="1"/>
    <col min="7676" max="7676" width="9.85546875" style="835" customWidth="1"/>
    <col min="7677" max="7677" width="1" style="835" customWidth="1"/>
    <col min="7678" max="7678" width="10.85546875" style="835" customWidth="1"/>
    <col min="7679" max="7679" width="54.5703125" style="835" customWidth="1"/>
    <col min="7680" max="7681" width="22.85546875" style="835" customWidth="1"/>
    <col min="7682" max="7682" width="9.85546875" style="835" customWidth="1"/>
    <col min="7683" max="7683" width="13" style="835" customWidth="1"/>
    <col min="7684" max="7684" width="1" style="835" customWidth="1"/>
    <col min="7685" max="7929" width="9.140625" style="835"/>
    <col min="7930" max="7930" width="2.140625" style="835" customWidth="1"/>
    <col min="7931" max="7931" width="8.7109375" style="835" customWidth="1"/>
    <col min="7932" max="7932" width="9.85546875" style="835" customWidth="1"/>
    <col min="7933" max="7933" width="1" style="835" customWidth="1"/>
    <col min="7934" max="7934" width="10.85546875" style="835" customWidth="1"/>
    <col min="7935" max="7935" width="54.5703125" style="835" customWidth="1"/>
    <col min="7936" max="7937" width="22.85546875" style="835" customWidth="1"/>
    <col min="7938" max="7938" width="9.85546875" style="835" customWidth="1"/>
    <col min="7939" max="7939" width="13" style="835" customWidth="1"/>
    <col min="7940" max="7940" width="1" style="835" customWidth="1"/>
    <col min="7941" max="8185" width="9.140625" style="835"/>
    <col min="8186" max="8186" width="2.140625" style="835" customWidth="1"/>
    <col min="8187" max="8187" width="8.7109375" style="835" customWidth="1"/>
    <col min="8188" max="8188" width="9.85546875" style="835" customWidth="1"/>
    <col min="8189" max="8189" width="1" style="835" customWidth="1"/>
    <col min="8190" max="8190" width="10.85546875" style="835" customWidth="1"/>
    <col min="8191" max="8191" width="54.5703125" style="835" customWidth="1"/>
    <col min="8192" max="8193" width="22.85546875" style="835" customWidth="1"/>
    <col min="8194" max="8194" width="9.85546875" style="835" customWidth="1"/>
    <col min="8195" max="8195" width="13" style="835" customWidth="1"/>
    <col min="8196" max="8196" width="1" style="835" customWidth="1"/>
    <col min="8197" max="8441" width="9.140625" style="835"/>
    <col min="8442" max="8442" width="2.140625" style="835" customWidth="1"/>
    <col min="8443" max="8443" width="8.7109375" style="835" customWidth="1"/>
    <col min="8444" max="8444" width="9.85546875" style="835" customWidth="1"/>
    <col min="8445" max="8445" width="1" style="835" customWidth="1"/>
    <col min="8446" max="8446" width="10.85546875" style="835" customWidth="1"/>
    <col min="8447" max="8447" width="54.5703125" style="835" customWidth="1"/>
    <col min="8448" max="8449" width="22.85546875" style="835" customWidth="1"/>
    <col min="8450" max="8450" width="9.85546875" style="835" customWidth="1"/>
    <col min="8451" max="8451" width="13" style="835" customWidth="1"/>
    <col min="8452" max="8452" width="1" style="835" customWidth="1"/>
    <col min="8453" max="8697" width="9.140625" style="835"/>
    <col min="8698" max="8698" width="2.140625" style="835" customWidth="1"/>
    <col min="8699" max="8699" width="8.7109375" style="835" customWidth="1"/>
    <col min="8700" max="8700" width="9.85546875" style="835" customWidth="1"/>
    <col min="8701" max="8701" width="1" style="835" customWidth="1"/>
    <col min="8702" max="8702" width="10.85546875" style="835" customWidth="1"/>
    <col min="8703" max="8703" width="54.5703125" style="835" customWidth="1"/>
    <col min="8704" max="8705" width="22.85546875" style="835" customWidth="1"/>
    <col min="8706" max="8706" width="9.85546875" style="835" customWidth="1"/>
    <col min="8707" max="8707" width="13" style="835" customWidth="1"/>
    <col min="8708" max="8708" width="1" style="835" customWidth="1"/>
    <col min="8709" max="8953" width="9.140625" style="835"/>
    <col min="8954" max="8954" width="2.140625" style="835" customWidth="1"/>
    <col min="8955" max="8955" width="8.7109375" style="835" customWidth="1"/>
    <col min="8956" max="8956" width="9.85546875" style="835" customWidth="1"/>
    <col min="8957" max="8957" width="1" style="835" customWidth="1"/>
    <col min="8958" max="8958" width="10.85546875" style="835" customWidth="1"/>
    <col min="8959" max="8959" width="54.5703125" style="835" customWidth="1"/>
    <col min="8960" max="8961" width="22.85546875" style="835" customWidth="1"/>
    <col min="8962" max="8962" width="9.85546875" style="835" customWidth="1"/>
    <col min="8963" max="8963" width="13" style="835" customWidth="1"/>
    <col min="8964" max="8964" width="1" style="835" customWidth="1"/>
    <col min="8965" max="9209" width="9.140625" style="835"/>
    <col min="9210" max="9210" width="2.140625" style="835" customWidth="1"/>
    <col min="9211" max="9211" width="8.7109375" style="835" customWidth="1"/>
    <col min="9212" max="9212" width="9.85546875" style="835" customWidth="1"/>
    <col min="9213" max="9213" width="1" style="835" customWidth="1"/>
    <col min="9214" max="9214" width="10.85546875" style="835" customWidth="1"/>
    <col min="9215" max="9215" width="54.5703125" style="835" customWidth="1"/>
    <col min="9216" max="9217" width="22.85546875" style="835" customWidth="1"/>
    <col min="9218" max="9218" width="9.85546875" style="835" customWidth="1"/>
    <col min="9219" max="9219" width="13" style="835" customWidth="1"/>
    <col min="9220" max="9220" width="1" style="835" customWidth="1"/>
    <col min="9221" max="9465" width="9.140625" style="835"/>
    <col min="9466" max="9466" width="2.140625" style="835" customWidth="1"/>
    <col min="9467" max="9467" width="8.7109375" style="835" customWidth="1"/>
    <col min="9468" max="9468" width="9.85546875" style="835" customWidth="1"/>
    <col min="9469" max="9469" width="1" style="835" customWidth="1"/>
    <col min="9470" max="9470" width="10.85546875" style="835" customWidth="1"/>
    <col min="9471" max="9471" width="54.5703125" style="835" customWidth="1"/>
    <col min="9472" max="9473" width="22.85546875" style="835" customWidth="1"/>
    <col min="9474" max="9474" width="9.85546875" style="835" customWidth="1"/>
    <col min="9475" max="9475" width="13" style="835" customWidth="1"/>
    <col min="9476" max="9476" width="1" style="835" customWidth="1"/>
    <col min="9477" max="9721" width="9.140625" style="835"/>
    <col min="9722" max="9722" width="2.140625" style="835" customWidth="1"/>
    <col min="9723" max="9723" width="8.7109375" style="835" customWidth="1"/>
    <col min="9724" max="9724" width="9.85546875" style="835" customWidth="1"/>
    <col min="9725" max="9725" width="1" style="835" customWidth="1"/>
    <col min="9726" max="9726" width="10.85546875" style="835" customWidth="1"/>
    <col min="9727" max="9727" width="54.5703125" style="835" customWidth="1"/>
    <col min="9728" max="9729" width="22.85546875" style="835" customWidth="1"/>
    <col min="9730" max="9730" width="9.85546875" style="835" customWidth="1"/>
    <col min="9731" max="9731" width="13" style="835" customWidth="1"/>
    <col min="9732" max="9732" width="1" style="835" customWidth="1"/>
    <col min="9733" max="9977" width="9.140625" style="835"/>
    <col min="9978" max="9978" width="2.140625" style="835" customWidth="1"/>
    <col min="9979" max="9979" width="8.7109375" style="835" customWidth="1"/>
    <col min="9980" max="9980" width="9.85546875" style="835" customWidth="1"/>
    <col min="9981" max="9981" width="1" style="835" customWidth="1"/>
    <col min="9982" max="9982" width="10.85546875" style="835" customWidth="1"/>
    <col min="9983" max="9983" width="54.5703125" style="835" customWidth="1"/>
    <col min="9984" max="9985" width="22.85546875" style="835" customWidth="1"/>
    <col min="9986" max="9986" width="9.85546875" style="835" customWidth="1"/>
    <col min="9987" max="9987" width="13" style="835" customWidth="1"/>
    <col min="9988" max="9988" width="1" style="835" customWidth="1"/>
    <col min="9989" max="10233" width="9.140625" style="835"/>
    <col min="10234" max="10234" width="2.140625" style="835" customWidth="1"/>
    <col min="10235" max="10235" width="8.7109375" style="835" customWidth="1"/>
    <col min="10236" max="10236" width="9.85546875" style="835" customWidth="1"/>
    <col min="10237" max="10237" width="1" style="835" customWidth="1"/>
    <col min="10238" max="10238" width="10.85546875" style="835" customWidth="1"/>
    <col min="10239" max="10239" width="54.5703125" style="835" customWidth="1"/>
    <col min="10240" max="10241" width="22.85546875" style="835" customWidth="1"/>
    <col min="10242" max="10242" width="9.85546875" style="835" customWidth="1"/>
    <col min="10243" max="10243" width="13" style="835" customWidth="1"/>
    <col min="10244" max="10244" width="1" style="835" customWidth="1"/>
    <col min="10245" max="10489" width="9.140625" style="835"/>
    <col min="10490" max="10490" width="2.140625" style="835" customWidth="1"/>
    <col min="10491" max="10491" width="8.7109375" style="835" customWidth="1"/>
    <col min="10492" max="10492" width="9.85546875" style="835" customWidth="1"/>
    <col min="10493" max="10493" width="1" style="835" customWidth="1"/>
    <col min="10494" max="10494" width="10.85546875" style="835" customWidth="1"/>
    <col min="10495" max="10495" width="54.5703125" style="835" customWidth="1"/>
    <col min="10496" max="10497" width="22.85546875" style="835" customWidth="1"/>
    <col min="10498" max="10498" width="9.85546875" style="835" customWidth="1"/>
    <col min="10499" max="10499" width="13" style="835" customWidth="1"/>
    <col min="10500" max="10500" width="1" style="835" customWidth="1"/>
    <col min="10501" max="10745" width="9.140625" style="835"/>
    <col min="10746" max="10746" width="2.140625" style="835" customWidth="1"/>
    <col min="10747" max="10747" width="8.7109375" style="835" customWidth="1"/>
    <col min="10748" max="10748" width="9.85546875" style="835" customWidth="1"/>
    <col min="10749" max="10749" width="1" style="835" customWidth="1"/>
    <col min="10750" max="10750" width="10.85546875" style="835" customWidth="1"/>
    <col min="10751" max="10751" width="54.5703125" style="835" customWidth="1"/>
    <col min="10752" max="10753" width="22.85546875" style="835" customWidth="1"/>
    <col min="10754" max="10754" width="9.85546875" style="835" customWidth="1"/>
    <col min="10755" max="10755" width="13" style="835" customWidth="1"/>
    <col min="10756" max="10756" width="1" style="835" customWidth="1"/>
    <col min="10757" max="11001" width="9.140625" style="835"/>
    <col min="11002" max="11002" width="2.140625" style="835" customWidth="1"/>
    <col min="11003" max="11003" width="8.7109375" style="835" customWidth="1"/>
    <col min="11004" max="11004" width="9.85546875" style="835" customWidth="1"/>
    <col min="11005" max="11005" width="1" style="835" customWidth="1"/>
    <col min="11006" max="11006" width="10.85546875" style="835" customWidth="1"/>
    <col min="11007" max="11007" width="54.5703125" style="835" customWidth="1"/>
    <col min="11008" max="11009" width="22.85546875" style="835" customWidth="1"/>
    <col min="11010" max="11010" width="9.85546875" style="835" customWidth="1"/>
    <col min="11011" max="11011" width="13" style="835" customWidth="1"/>
    <col min="11012" max="11012" width="1" style="835" customWidth="1"/>
    <col min="11013" max="11257" width="9.140625" style="835"/>
    <col min="11258" max="11258" width="2.140625" style="835" customWidth="1"/>
    <col min="11259" max="11259" width="8.7109375" style="835" customWidth="1"/>
    <col min="11260" max="11260" width="9.85546875" style="835" customWidth="1"/>
    <col min="11261" max="11261" width="1" style="835" customWidth="1"/>
    <col min="11262" max="11262" width="10.85546875" style="835" customWidth="1"/>
    <col min="11263" max="11263" width="54.5703125" style="835" customWidth="1"/>
    <col min="11264" max="11265" width="22.85546875" style="835" customWidth="1"/>
    <col min="11266" max="11266" width="9.85546875" style="835" customWidth="1"/>
    <col min="11267" max="11267" width="13" style="835" customWidth="1"/>
    <col min="11268" max="11268" width="1" style="835" customWidth="1"/>
    <col min="11269" max="11513" width="9.140625" style="835"/>
    <col min="11514" max="11514" width="2.140625" style="835" customWidth="1"/>
    <col min="11515" max="11515" width="8.7109375" style="835" customWidth="1"/>
    <col min="11516" max="11516" width="9.85546875" style="835" customWidth="1"/>
    <col min="11517" max="11517" width="1" style="835" customWidth="1"/>
    <col min="11518" max="11518" width="10.85546875" style="835" customWidth="1"/>
    <col min="11519" max="11519" width="54.5703125" style="835" customWidth="1"/>
    <col min="11520" max="11521" width="22.85546875" style="835" customWidth="1"/>
    <col min="11522" max="11522" width="9.85546875" style="835" customWidth="1"/>
    <col min="11523" max="11523" width="13" style="835" customWidth="1"/>
    <col min="11524" max="11524" width="1" style="835" customWidth="1"/>
    <col min="11525" max="11769" width="9.140625" style="835"/>
    <col min="11770" max="11770" width="2.140625" style="835" customWidth="1"/>
    <col min="11771" max="11771" width="8.7109375" style="835" customWidth="1"/>
    <col min="11772" max="11772" width="9.85546875" style="835" customWidth="1"/>
    <col min="11773" max="11773" width="1" style="835" customWidth="1"/>
    <col min="11774" max="11774" width="10.85546875" style="835" customWidth="1"/>
    <col min="11775" max="11775" width="54.5703125" style="835" customWidth="1"/>
    <col min="11776" max="11777" width="22.85546875" style="835" customWidth="1"/>
    <col min="11778" max="11778" width="9.85546875" style="835" customWidth="1"/>
    <col min="11779" max="11779" width="13" style="835" customWidth="1"/>
    <col min="11780" max="11780" width="1" style="835" customWidth="1"/>
    <col min="11781" max="12025" width="9.140625" style="835"/>
    <col min="12026" max="12026" width="2.140625" style="835" customWidth="1"/>
    <col min="12027" max="12027" width="8.7109375" style="835" customWidth="1"/>
    <col min="12028" max="12028" width="9.85546875" style="835" customWidth="1"/>
    <col min="12029" max="12029" width="1" style="835" customWidth="1"/>
    <col min="12030" max="12030" width="10.85546875" style="835" customWidth="1"/>
    <col min="12031" max="12031" width="54.5703125" style="835" customWidth="1"/>
    <col min="12032" max="12033" width="22.85546875" style="835" customWidth="1"/>
    <col min="12034" max="12034" width="9.85546875" style="835" customWidth="1"/>
    <col min="12035" max="12035" width="13" style="835" customWidth="1"/>
    <col min="12036" max="12036" width="1" style="835" customWidth="1"/>
    <col min="12037" max="12281" width="9.140625" style="835"/>
    <col min="12282" max="12282" width="2.140625" style="835" customWidth="1"/>
    <col min="12283" max="12283" width="8.7109375" style="835" customWidth="1"/>
    <col min="12284" max="12284" width="9.85546875" style="835" customWidth="1"/>
    <col min="12285" max="12285" width="1" style="835" customWidth="1"/>
    <col min="12286" max="12286" width="10.85546875" style="835" customWidth="1"/>
    <col min="12287" max="12287" width="54.5703125" style="835" customWidth="1"/>
    <col min="12288" max="12289" width="22.85546875" style="835" customWidth="1"/>
    <col min="12290" max="12290" width="9.85546875" style="835" customWidth="1"/>
    <col min="12291" max="12291" width="13" style="835" customWidth="1"/>
    <col min="12292" max="12292" width="1" style="835" customWidth="1"/>
    <col min="12293" max="12537" width="9.140625" style="835"/>
    <col min="12538" max="12538" width="2.140625" style="835" customWidth="1"/>
    <col min="12539" max="12539" width="8.7109375" style="835" customWidth="1"/>
    <col min="12540" max="12540" width="9.85546875" style="835" customWidth="1"/>
    <col min="12541" max="12541" width="1" style="835" customWidth="1"/>
    <col min="12542" max="12542" width="10.85546875" style="835" customWidth="1"/>
    <col min="12543" max="12543" width="54.5703125" style="835" customWidth="1"/>
    <col min="12544" max="12545" width="22.85546875" style="835" customWidth="1"/>
    <col min="12546" max="12546" width="9.85546875" style="835" customWidth="1"/>
    <col min="12547" max="12547" width="13" style="835" customWidth="1"/>
    <col min="12548" max="12548" width="1" style="835" customWidth="1"/>
    <col min="12549" max="12793" width="9.140625" style="835"/>
    <col min="12794" max="12794" width="2.140625" style="835" customWidth="1"/>
    <col min="12795" max="12795" width="8.7109375" style="835" customWidth="1"/>
    <col min="12796" max="12796" width="9.85546875" style="835" customWidth="1"/>
    <col min="12797" max="12797" width="1" style="835" customWidth="1"/>
    <col min="12798" max="12798" width="10.85546875" style="835" customWidth="1"/>
    <col min="12799" max="12799" width="54.5703125" style="835" customWidth="1"/>
    <col min="12800" max="12801" width="22.85546875" style="835" customWidth="1"/>
    <col min="12802" max="12802" width="9.85546875" style="835" customWidth="1"/>
    <col min="12803" max="12803" width="13" style="835" customWidth="1"/>
    <col min="12804" max="12804" width="1" style="835" customWidth="1"/>
    <col min="12805" max="13049" width="9.140625" style="835"/>
    <col min="13050" max="13050" width="2.140625" style="835" customWidth="1"/>
    <col min="13051" max="13051" width="8.7109375" style="835" customWidth="1"/>
    <col min="13052" max="13052" width="9.85546875" style="835" customWidth="1"/>
    <col min="13053" max="13053" width="1" style="835" customWidth="1"/>
    <col min="13054" max="13054" width="10.85546875" style="835" customWidth="1"/>
    <col min="13055" max="13055" width="54.5703125" style="835" customWidth="1"/>
    <col min="13056" max="13057" width="22.85546875" style="835" customWidth="1"/>
    <col min="13058" max="13058" width="9.85546875" style="835" customWidth="1"/>
    <col min="13059" max="13059" width="13" style="835" customWidth="1"/>
    <col min="13060" max="13060" width="1" style="835" customWidth="1"/>
    <col min="13061" max="13305" width="9.140625" style="835"/>
    <col min="13306" max="13306" width="2.140625" style="835" customWidth="1"/>
    <col min="13307" max="13307" width="8.7109375" style="835" customWidth="1"/>
    <col min="13308" max="13308" width="9.85546875" style="835" customWidth="1"/>
    <col min="13309" max="13309" width="1" style="835" customWidth="1"/>
    <col min="13310" max="13310" width="10.85546875" style="835" customWidth="1"/>
    <col min="13311" max="13311" width="54.5703125" style="835" customWidth="1"/>
    <col min="13312" max="13313" width="22.85546875" style="835" customWidth="1"/>
    <col min="13314" max="13314" width="9.85546875" style="835" customWidth="1"/>
    <col min="13315" max="13315" width="13" style="835" customWidth="1"/>
    <col min="13316" max="13316" width="1" style="835" customWidth="1"/>
    <col min="13317" max="13561" width="9.140625" style="835"/>
    <col min="13562" max="13562" width="2.140625" style="835" customWidth="1"/>
    <col min="13563" max="13563" width="8.7109375" style="835" customWidth="1"/>
    <col min="13564" max="13564" width="9.85546875" style="835" customWidth="1"/>
    <col min="13565" max="13565" width="1" style="835" customWidth="1"/>
    <col min="13566" max="13566" width="10.85546875" style="835" customWidth="1"/>
    <col min="13567" max="13567" width="54.5703125" style="835" customWidth="1"/>
    <col min="13568" max="13569" width="22.85546875" style="835" customWidth="1"/>
    <col min="13570" max="13570" width="9.85546875" style="835" customWidth="1"/>
    <col min="13571" max="13571" width="13" style="835" customWidth="1"/>
    <col min="13572" max="13572" width="1" style="835" customWidth="1"/>
    <col min="13573" max="13817" width="9.140625" style="835"/>
    <col min="13818" max="13818" width="2.140625" style="835" customWidth="1"/>
    <col min="13819" max="13819" width="8.7109375" style="835" customWidth="1"/>
    <col min="13820" max="13820" width="9.85546875" style="835" customWidth="1"/>
    <col min="13821" max="13821" width="1" style="835" customWidth="1"/>
    <col min="13822" max="13822" width="10.85546875" style="835" customWidth="1"/>
    <col min="13823" max="13823" width="54.5703125" style="835" customWidth="1"/>
    <col min="13824" max="13825" width="22.85546875" style="835" customWidth="1"/>
    <col min="13826" max="13826" width="9.85546875" style="835" customWidth="1"/>
    <col min="13827" max="13827" width="13" style="835" customWidth="1"/>
    <col min="13828" max="13828" width="1" style="835" customWidth="1"/>
    <col min="13829" max="14073" width="9.140625" style="835"/>
    <col min="14074" max="14074" width="2.140625" style="835" customWidth="1"/>
    <col min="14075" max="14075" width="8.7109375" style="835" customWidth="1"/>
    <col min="14076" max="14076" width="9.85546875" style="835" customWidth="1"/>
    <col min="14077" max="14077" width="1" style="835" customWidth="1"/>
    <col min="14078" max="14078" width="10.85546875" style="835" customWidth="1"/>
    <col min="14079" max="14079" width="54.5703125" style="835" customWidth="1"/>
    <col min="14080" max="14081" width="22.85546875" style="835" customWidth="1"/>
    <col min="14082" max="14082" width="9.85546875" style="835" customWidth="1"/>
    <col min="14083" max="14083" width="13" style="835" customWidth="1"/>
    <col min="14084" max="14084" width="1" style="835" customWidth="1"/>
    <col min="14085" max="14329" width="9.140625" style="835"/>
    <col min="14330" max="14330" width="2.140625" style="835" customWidth="1"/>
    <col min="14331" max="14331" width="8.7109375" style="835" customWidth="1"/>
    <col min="14332" max="14332" width="9.85546875" style="835" customWidth="1"/>
    <col min="14333" max="14333" width="1" style="835" customWidth="1"/>
    <col min="14334" max="14334" width="10.85546875" style="835" customWidth="1"/>
    <col min="14335" max="14335" width="54.5703125" style="835" customWidth="1"/>
    <col min="14336" max="14337" width="22.85546875" style="835" customWidth="1"/>
    <col min="14338" max="14338" width="9.85546875" style="835" customWidth="1"/>
    <col min="14339" max="14339" width="13" style="835" customWidth="1"/>
    <col min="14340" max="14340" width="1" style="835" customWidth="1"/>
    <col min="14341" max="14585" width="9.140625" style="835"/>
    <col min="14586" max="14586" width="2.140625" style="835" customWidth="1"/>
    <col min="14587" max="14587" width="8.7109375" style="835" customWidth="1"/>
    <col min="14588" max="14588" width="9.85546875" style="835" customWidth="1"/>
    <col min="14589" max="14589" width="1" style="835" customWidth="1"/>
    <col min="14590" max="14590" width="10.85546875" style="835" customWidth="1"/>
    <col min="14591" max="14591" width="54.5703125" style="835" customWidth="1"/>
    <col min="14592" max="14593" width="22.85546875" style="835" customWidth="1"/>
    <col min="14594" max="14594" width="9.85546875" style="835" customWidth="1"/>
    <col min="14595" max="14595" width="13" style="835" customWidth="1"/>
    <col min="14596" max="14596" width="1" style="835" customWidth="1"/>
    <col min="14597" max="14841" width="9.140625" style="835"/>
    <col min="14842" max="14842" width="2.140625" style="835" customWidth="1"/>
    <col min="14843" max="14843" width="8.7109375" style="835" customWidth="1"/>
    <col min="14844" max="14844" width="9.85546875" style="835" customWidth="1"/>
    <col min="14845" max="14845" width="1" style="835" customWidth="1"/>
    <col min="14846" max="14846" width="10.85546875" style="835" customWidth="1"/>
    <col min="14847" max="14847" width="54.5703125" style="835" customWidth="1"/>
    <col min="14848" max="14849" width="22.85546875" style="835" customWidth="1"/>
    <col min="14850" max="14850" width="9.85546875" style="835" customWidth="1"/>
    <col min="14851" max="14851" width="13" style="835" customWidth="1"/>
    <col min="14852" max="14852" width="1" style="835" customWidth="1"/>
    <col min="14853" max="15097" width="9.140625" style="835"/>
    <col min="15098" max="15098" width="2.140625" style="835" customWidth="1"/>
    <col min="15099" max="15099" width="8.7109375" style="835" customWidth="1"/>
    <col min="15100" max="15100" width="9.85546875" style="835" customWidth="1"/>
    <col min="15101" max="15101" width="1" style="835" customWidth="1"/>
    <col min="15102" max="15102" width="10.85546875" style="835" customWidth="1"/>
    <col min="15103" max="15103" width="54.5703125" style="835" customWidth="1"/>
    <col min="15104" max="15105" width="22.85546875" style="835" customWidth="1"/>
    <col min="15106" max="15106" width="9.85546875" style="835" customWidth="1"/>
    <col min="15107" max="15107" width="13" style="835" customWidth="1"/>
    <col min="15108" max="15108" width="1" style="835" customWidth="1"/>
    <col min="15109" max="15353" width="9.140625" style="835"/>
    <col min="15354" max="15354" width="2.140625" style="835" customWidth="1"/>
    <col min="15355" max="15355" width="8.7109375" style="835" customWidth="1"/>
    <col min="15356" max="15356" width="9.85546875" style="835" customWidth="1"/>
    <col min="15357" max="15357" width="1" style="835" customWidth="1"/>
    <col min="15358" max="15358" width="10.85546875" style="835" customWidth="1"/>
    <col min="15359" max="15359" width="54.5703125" style="835" customWidth="1"/>
    <col min="15360" max="15361" width="22.85546875" style="835" customWidth="1"/>
    <col min="15362" max="15362" width="9.85546875" style="835" customWidth="1"/>
    <col min="15363" max="15363" width="13" style="835" customWidth="1"/>
    <col min="15364" max="15364" width="1" style="835" customWidth="1"/>
    <col min="15365" max="15609" width="9.140625" style="835"/>
    <col min="15610" max="15610" width="2.140625" style="835" customWidth="1"/>
    <col min="15611" max="15611" width="8.7109375" style="835" customWidth="1"/>
    <col min="15612" max="15612" width="9.85546875" style="835" customWidth="1"/>
    <col min="15613" max="15613" width="1" style="835" customWidth="1"/>
    <col min="15614" max="15614" width="10.85546875" style="835" customWidth="1"/>
    <col min="15615" max="15615" width="54.5703125" style="835" customWidth="1"/>
    <col min="15616" max="15617" width="22.85546875" style="835" customWidth="1"/>
    <col min="15618" max="15618" width="9.85546875" style="835" customWidth="1"/>
    <col min="15619" max="15619" width="13" style="835" customWidth="1"/>
    <col min="15620" max="15620" width="1" style="835" customWidth="1"/>
    <col min="15621" max="15865" width="9.140625" style="835"/>
    <col min="15866" max="15866" width="2.140625" style="835" customWidth="1"/>
    <col min="15867" max="15867" width="8.7109375" style="835" customWidth="1"/>
    <col min="15868" max="15868" width="9.85546875" style="835" customWidth="1"/>
    <col min="15869" max="15869" width="1" style="835" customWidth="1"/>
    <col min="15870" max="15870" width="10.85546875" style="835" customWidth="1"/>
    <col min="15871" max="15871" width="54.5703125" style="835" customWidth="1"/>
    <col min="15872" max="15873" width="22.85546875" style="835" customWidth="1"/>
    <col min="15874" max="15874" width="9.85546875" style="835" customWidth="1"/>
    <col min="15875" max="15875" width="13" style="835" customWidth="1"/>
    <col min="15876" max="15876" width="1" style="835" customWidth="1"/>
    <col min="15877" max="16121" width="9.140625" style="835"/>
    <col min="16122" max="16122" width="2.140625" style="835" customWidth="1"/>
    <col min="16123" max="16123" width="8.7109375" style="835" customWidth="1"/>
    <col min="16124" max="16124" width="9.85546875" style="835" customWidth="1"/>
    <col min="16125" max="16125" width="1" style="835" customWidth="1"/>
    <col min="16126" max="16126" width="10.85546875" style="835" customWidth="1"/>
    <col min="16127" max="16127" width="54.5703125" style="835" customWidth="1"/>
    <col min="16128" max="16129" width="22.85546875" style="835" customWidth="1"/>
    <col min="16130" max="16130" width="9.85546875" style="835" customWidth="1"/>
    <col min="16131" max="16131" width="13" style="835" customWidth="1"/>
    <col min="16132" max="16132" width="1" style="835" customWidth="1"/>
    <col min="16133" max="16384" width="9.140625" style="835"/>
  </cols>
  <sheetData>
    <row r="1" spans="1:7" ht="26.25" customHeight="1" x14ac:dyDescent="0.2">
      <c r="A1" s="853" t="s">
        <v>1266</v>
      </c>
      <c r="B1" s="853"/>
      <c r="C1" s="853"/>
      <c r="D1" s="853"/>
      <c r="E1" s="853"/>
      <c r="F1" s="853"/>
      <c r="G1" s="853"/>
    </row>
    <row r="2" spans="1:7" ht="43.5" customHeight="1" x14ac:dyDescent="0.2">
      <c r="A2" s="852" t="s">
        <v>277</v>
      </c>
      <c r="B2" s="852"/>
      <c r="C2" s="852"/>
      <c r="D2" s="852"/>
      <c r="E2" s="852"/>
      <c r="F2" s="851"/>
      <c r="G2" s="851"/>
    </row>
    <row r="3" spans="1:7" ht="17.100000000000001" customHeight="1" x14ac:dyDescent="0.2">
      <c r="A3" s="850" t="s">
        <v>132</v>
      </c>
      <c r="B3" s="850" t="s">
        <v>125</v>
      </c>
      <c r="C3" s="850" t="s">
        <v>124</v>
      </c>
      <c r="D3" s="850" t="s">
        <v>209</v>
      </c>
      <c r="E3" s="850" t="s">
        <v>278</v>
      </c>
      <c r="F3" s="850" t="s">
        <v>279</v>
      </c>
      <c r="G3" s="850" t="s">
        <v>280</v>
      </c>
    </row>
    <row r="4" spans="1:7" x14ac:dyDescent="0.2">
      <c r="A4" s="836" t="s">
        <v>111</v>
      </c>
      <c r="B4" s="836"/>
      <c r="C4" s="836"/>
      <c r="D4" s="837" t="s">
        <v>176</v>
      </c>
      <c r="E4" s="838" t="s">
        <v>281</v>
      </c>
      <c r="F4" s="838" t="s">
        <v>282</v>
      </c>
      <c r="G4" s="838" t="s">
        <v>281</v>
      </c>
    </row>
    <row r="5" spans="1:7" ht="15" x14ac:dyDescent="0.2">
      <c r="A5" s="839"/>
      <c r="B5" s="849" t="s">
        <v>283</v>
      </c>
      <c r="C5" s="840"/>
      <c r="D5" s="841" t="s">
        <v>284</v>
      </c>
      <c r="E5" s="842" t="s">
        <v>285</v>
      </c>
      <c r="F5" s="842" t="s">
        <v>282</v>
      </c>
      <c r="G5" s="842" t="s">
        <v>285</v>
      </c>
    </row>
    <row r="6" spans="1:7" ht="56.25" x14ac:dyDescent="0.2">
      <c r="A6" s="843"/>
      <c r="B6" s="843"/>
      <c r="C6" s="844" t="s">
        <v>18</v>
      </c>
      <c r="D6" s="845" t="s">
        <v>286</v>
      </c>
      <c r="E6" s="846" t="s">
        <v>285</v>
      </c>
      <c r="F6" s="846" t="s">
        <v>282</v>
      </c>
      <c r="G6" s="846" t="s">
        <v>285</v>
      </c>
    </row>
    <row r="7" spans="1:7" ht="15" x14ac:dyDescent="0.2">
      <c r="A7" s="839"/>
      <c r="B7" s="849" t="s">
        <v>110</v>
      </c>
      <c r="C7" s="840"/>
      <c r="D7" s="841" t="s">
        <v>169</v>
      </c>
      <c r="E7" s="842" t="s">
        <v>287</v>
      </c>
      <c r="F7" s="842" t="s">
        <v>282</v>
      </c>
      <c r="G7" s="842" t="s">
        <v>287</v>
      </c>
    </row>
    <row r="8" spans="1:7" ht="67.5" x14ac:dyDescent="0.2">
      <c r="A8" s="843"/>
      <c r="B8" s="843"/>
      <c r="C8" s="844" t="s">
        <v>288</v>
      </c>
      <c r="D8" s="845" t="s">
        <v>289</v>
      </c>
      <c r="E8" s="846" t="s">
        <v>290</v>
      </c>
      <c r="F8" s="846" t="s">
        <v>282</v>
      </c>
      <c r="G8" s="846" t="s">
        <v>290</v>
      </c>
    </row>
    <row r="9" spans="1:7" ht="56.25" x14ac:dyDescent="0.2">
      <c r="A9" s="843"/>
      <c r="B9" s="843"/>
      <c r="C9" s="844" t="s">
        <v>291</v>
      </c>
      <c r="D9" s="845" t="s">
        <v>292</v>
      </c>
      <c r="E9" s="846" t="s">
        <v>293</v>
      </c>
      <c r="F9" s="846" t="s">
        <v>282</v>
      </c>
      <c r="G9" s="846" t="s">
        <v>293</v>
      </c>
    </row>
    <row r="10" spans="1:7" ht="56.25" x14ac:dyDescent="0.2">
      <c r="A10" s="843"/>
      <c r="B10" s="843"/>
      <c r="C10" s="844" t="s">
        <v>18</v>
      </c>
      <c r="D10" s="845" t="s">
        <v>286</v>
      </c>
      <c r="E10" s="846" t="s">
        <v>294</v>
      </c>
      <c r="F10" s="846" t="s">
        <v>282</v>
      </c>
      <c r="G10" s="846" t="s">
        <v>294</v>
      </c>
    </row>
    <row r="11" spans="1:7" x14ac:dyDescent="0.2">
      <c r="A11" s="836" t="s">
        <v>295</v>
      </c>
      <c r="B11" s="836"/>
      <c r="C11" s="836"/>
      <c r="D11" s="837" t="s">
        <v>296</v>
      </c>
      <c r="E11" s="838" t="s">
        <v>297</v>
      </c>
      <c r="F11" s="838" t="s">
        <v>282</v>
      </c>
      <c r="G11" s="838" t="s">
        <v>297</v>
      </c>
    </row>
    <row r="12" spans="1:7" ht="15" x14ac:dyDescent="0.2">
      <c r="A12" s="839"/>
      <c r="B12" s="849" t="s">
        <v>298</v>
      </c>
      <c r="C12" s="840"/>
      <c r="D12" s="841" t="s">
        <v>169</v>
      </c>
      <c r="E12" s="842" t="s">
        <v>297</v>
      </c>
      <c r="F12" s="842" t="s">
        <v>282</v>
      </c>
      <c r="G12" s="842" t="s">
        <v>297</v>
      </c>
    </row>
    <row r="13" spans="1:7" x14ac:dyDescent="0.2">
      <c r="A13" s="843"/>
      <c r="B13" s="843"/>
      <c r="C13" s="844" t="s">
        <v>299</v>
      </c>
      <c r="D13" s="845" t="s">
        <v>300</v>
      </c>
      <c r="E13" s="846" t="s">
        <v>297</v>
      </c>
      <c r="F13" s="846" t="s">
        <v>282</v>
      </c>
      <c r="G13" s="846" t="s">
        <v>297</v>
      </c>
    </row>
    <row r="14" spans="1:7" x14ac:dyDescent="0.2">
      <c r="A14" s="836" t="s">
        <v>80</v>
      </c>
      <c r="B14" s="836"/>
      <c r="C14" s="836"/>
      <c r="D14" s="837" t="s">
        <v>301</v>
      </c>
      <c r="E14" s="838" t="s">
        <v>302</v>
      </c>
      <c r="F14" s="838" t="s">
        <v>282</v>
      </c>
      <c r="G14" s="838" t="s">
        <v>302</v>
      </c>
    </row>
    <row r="15" spans="1:7" ht="15" x14ac:dyDescent="0.2">
      <c r="A15" s="839"/>
      <c r="B15" s="849" t="s">
        <v>79</v>
      </c>
      <c r="C15" s="840"/>
      <c r="D15" s="841" t="s">
        <v>143</v>
      </c>
      <c r="E15" s="842" t="s">
        <v>302</v>
      </c>
      <c r="F15" s="842" t="s">
        <v>282</v>
      </c>
      <c r="G15" s="842" t="s">
        <v>302</v>
      </c>
    </row>
    <row r="16" spans="1:7" ht="45" x14ac:dyDescent="0.2">
      <c r="A16" s="843"/>
      <c r="B16" s="843"/>
      <c r="C16" s="844" t="s">
        <v>303</v>
      </c>
      <c r="D16" s="845" t="s">
        <v>304</v>
      </c>
      <c r="E16" s="846" t="s">
        <v>305</v>
      </c>
      <c r="F16" s="846" t="s">
        <v>282</v>
      </c>
      <c r="G16" s="846" t="s">
        <v>305</v>
      </c>
    </row>
    <row r="17" spans="1:7" ht="45" x14ac:dyDescent="0.2">
      <c r="A17" s="843"/>
      <c r="B17" s="843"/>
      <c r="C17" s="844" t="s">
        <v>306</v>
      </c>
      <c r="D17" s="845" t="s">
        <v>307</v>
      </c>
      <c r="E17" s="846" t="s">
        <v>308</v>
      </c>
      <c r="F17" s="846" t="s">
        <v>282</v>
      </c>
      <c r="G17" s="846" t="s">
        <v>308</v>
      </c>
    </row>
    <row r="18" spans="1:7" x14ac:dyDescent="0.2">
      <c r="A18" s="836" t="s">
        <v>66</v>
      </c>
      <c r="B18" s="836"/>
      <c r="C18" s="836"/>
      <c r="D18" s="837" t="s">
        <v>309</v>
      </c>
      <c r="E18" s="838" t="s">
        <v>310</v>
      </c>
      <c r="F18" s="838" t="s">
        <v>311</v>
      </c>
      <c r="G18" s="838" t="s">
        <v>312</v>
      </c>
    </row>
    <row r="19" spans="1:7" ht="15" x14ac:dyDescent="0.2">
      <c r="A19" s="839"/>
      <c r="B19" s="849" t="s">
        <v>313</v>
      </c>
      <c r="C19" s="840"/>
      <c r="D19" s="841" t="s">
        <v>314</v>
      </c>
      <c r="E19" s="842" t="s">
        <v>315</v>
      </c>
      <c r="F19" s="842" t="s">
        <v>282</v>
      </c>
      <c r="G19" s="842" t="s">
        <v>315</v>
      </c>
    </row>
    <row r="20" spans="1:7" ht="67.5" x14ac:dyDescent="0.2">
      <c r="A20" s="843"/>
      <c r="B20" s="843"/>
      <c r="C20" s="844" t="s">
        <v>316</v>
      </c>
      <c r="D20" s="845" t="s">
        <v>317</v>
      </c>
      <c r="E20" s="846" t="s">
        <v>315</v>
      </c>
      <c r="F20" s="846" t="s">
        <v>282</v>
      </c>
      <c r="G20" s="846" t="s">
        <v>315</v>
      </c>
    </row>
    <row r="21" spans="1:7" ht="15" x14ac:dyDescent="0.2">
      <c r="A21" s="839"/>
      <c r="B21" s="849" t="s">
        <v>65</v>
      </c>
      <c r="C21" s="840"/>
      <c r="D21" s="841" t="s">
        <v>318</v>
      </c>
      <c r="E21" s="842" t="s">
        <v>319</v>
      </c>
      <c r="F21" s="842" t="s">
        <v>311</v>
      </c>
      <c r="G21" s="842" t="s">
        <v>320</v>
      </c>
    </row>
    <row r="22" spans="1:7" ht="22.5" x14ac:dyDescent="0.2">
      <c r="A22" s="843"/>
      <c r="B22" s="843"/>
      <c r="C22" s="844" t="s">
        <v>321</v>
      </c>
      <c r="D22" s="845" t="s">
        <v>322</v>
      </c>
      <c r="E22" s="846" t="s">
        <v>323</v>
      </c>
      <c r="F22" s="846" t="s">
        <v>282</v>
      </c>
      <c r="G22" s="846" t="s">
        <v>323</v>
      </c>
    </row>
    <row r="23" spans="1:7" ht="22.5" x14ac:dyDescent="0.2">
      <c r="A23" s="843"/>
      <c r="B23" s="843"/>
      <c r="C23" s="844" t="s">
        <v>324</v>
      </c>
      <c r="D23" s="845" t="s">
        <v>325</v>
      </c>
      <c r="E23" s="846" t="s">
        <v>326</v>
      </c>
      <c r="F23" s="846" t="s">
        <v>282</v>
      </c>
      <c r="G23" s="846" t="s">
        <v>326</v>
      </c>
    </row>
    <row r="24" spans="1:7" ht="45" x14ac:dyDescent="0.2">
      <c r="A24" s="843"/>
      <c r="B24" s="843"/>
      <c r="C24" s="844" t="s">
        <v>327</v>
      </c>
      <c r="D24" s="845" t="s">
        <v>328</v>
      </c>
      <c r="E24" s="846" t="s">
        <v>329</v>
      </c>
      <c r="F24" s="846" t="s">
        <v>282</v>
      </c>
      <c r="G24" s="846" t="s">
        <v>329</v>
      </c>
    </row>
    <row r="25" spans="1:7" ht="67.5" x14ac:dyDescent="0.2">
      <c r="A25" s="843"/>
      <c r="B25" s="843"/>
      <c r="C25" s="844" t="s">
        <v>288</v>
      </c>
      <c r="D25" s="845" t="s">
        <v>289</v>
      </c>
      <c r="E25" s="846" t="s">
        <v>330</v>
      </c>
      <c r="F25" s="846" t="s">
        <v>282</v>
      </c>
      <c r="G25" s="846" t="s">
        <v>330</v>
      </c>
    </row>
    <row r="26" spans="1:7" ht="33.75" x14ac:dyDescent="0.2">
      <c r="A26" s="843"/>
      <c r="B26" s="843"/>
      <c r="C26" s="844" t="s">
        <v>331</v>
      </c>
      <c r="D26" s="845" t="s">
        <v>332</v>
      </c>
      <c r="E26" s="846" t="s">
        <v>333</v>
      </c>
      <c r="F26" s="846" t="s">
        <v>282</v>
      </c>
      <c r="G26" s="846" t="s">
        <v>333</v>
      </c>
    </row>
    <row r="27" spans="1:7" ht="33.75" x14ac:dyDescent="0.2">
      <c r="A27" s="843"/>
      <c r="B27" s="843"/>
      <c r="C27" s="844" t="s">
        <v>334</v>
      </c>
      <c r="D27" s="845" t="s">
        <v>335</v>
      </c>
      <c r="E27" s="846" t="s">
        <v>336</v>
      </c>
      <c r="F27" s="846" t="s">
        <v>282</v>
      </c>
      <c r="G27" s="846" t="s">
        <v>336</v>
      </c>
    </row>
    <row r="28" spans="1:7" ht="22.5" x14ac:dyDescent="0.2">
      <c r="A28" s="843"/>
      <c r="B28" s="843"/>
      <c r="C28" s="844" t="s">
        <v>337</v>
      </c>
      <c r="D28" s="845" t="s">
        <v>338</v>
      </c>
      <c r="E28" s="846" t="s">
        <v>339</v>
      </c>
      <c r="F28" s="846" t="s">
        <v>340</v>
      </c>
      <c r="G28" s="846" t="s">
        <v>341</v>
      </c>
    </row>
    <row r="29" spans="1:7" x14ac:dyDescent="0.2">
      <c r="A29" s="843"/>
      <c r="B29" s="843"/>
      <c r="C29" s="844" t="s">
        <v>342</v>
      </c>
      <c r="D29" s="845" t="s">
        <v>343</v>
      </c>
      <c r="E29" s="846" t="s">
        <v>344</v>
      </c>
      <c r="F29" s="846" t="s">
        <v>345</v>
      </c>
      <c r="G29" s="846" t="s">
        <v>341</v>
      </c>
    </row>
    <row r="30" spans="1:7" x14ac:dyDescent="0.2">
      <c r="A30" s="836" t="s">
        <v>61</v>
      </c>
      <c r="B30" s="836"/>
      <c r="C30" s="836"/>
      <c r="D30" s="837" t="s">
        <v>180</v>
      </c>
      <c r="E30" s="838" t="s">
        <v>346</v>
      </c>
      <c r="F30" s="838" t="s">
        <v>347</v>
      </c>
      <c r="G30" s="838" t="s">
        <v>348</v>
      </c>
    </row>
    <row r="31" spans="1:7" ht="15" x14ac:dyDescent="0.2">
      <c r="A31" s="839"/>
      <c r="B31" s="849" t="s">
        <v>349</v>
      </c>
      <c r="C31" s="840"/>
      <c r="D31" s="841" t="s">
        <v>181</v>
      </c>
      <c r="E31" s="842" t="s">
        <v>350</v>
      </c>
      <c r="F31" s="842" t="s">
        <v>347</v>
      </c>
      <c r="G31" s="842" t="s">
        <v>351</v>
      </c>
    </row>
    <row r="32" spans="1:7" ht="56.25" x14ac:dyDescent="0.2">
      <c r="A32" s="843"/>
      <c r="B32" s="843"/>
      <c r="C32" s="844" t="s">
        <v>291</v>
      </c>
      <c r="D32" s="845" t="s">
        <v>292</v>
      </c>
      <c r="E32" s="846" t="s">
        <v>350</v>
      </c>
      <c r="F32" s="846" t="s">
        <v>347</v>
      </c>
      <c r="G32" s="846" t="s">
        <v>351</v>
      </c>
    </row>
    <row r="33" spans="1:7" ht="22.5" x14ac:dyDescent="0.2">
      <c r="A33" s="839"/>
      <c r="B33" s="849" t="s">
        <v>60</v>
      </c>
      <c r="C33" s="840"/>
      <c r="D33" s="841" t="s">
        <v>352</v>
      </c>
      <c r="E33" s="842" t="s">
        <v>353</v>
      </c>
      <c r="F33" s="842" t="s">
        <v>282</v>
      </c>
      <c r="G33" s="842" t="s">
        <v>353</v>
      </c>
    </row>
    <row r="34" spans="1:7" ht="22.5" x14ac:dyDescent="0.2">
      <c r="A34" s="843"/>
      <c r="B34" s="843"/>
      <c r="C34" s="844" t="s">
        <v>354</v>
      </c>
      <c r="D34" s="845" t="s">
        <v>355</v>
      </c>
      <c r="E34" s="846" t="s">
        <v>356</v>
      </c>
      <c r="F34" s="846" t="s">
        <v>282</v>
      </c>
      <c r="G34" s="846" t="s">
        <v>356</v>
      </c>
    </row>
    <row r="35" spans="1:7" x14ac:dyDescent="0.2">
      <c r="A35" s="843"/>
      <c r="B35" s="843"/>
      <c r="C35" s="844" t="s">
        <v>357</v>
      </c>
      <c r="D35" s="845" t="s">
        <v>358</v>
      </c>
      <c r="E35" s="846" t="s">
        <v>359</v>
      </c>
      <c r="F35" s="846" t="s">
        <v>282</v>
      </c>
      <c r="G35" s="846" t="s">
        <v>359</v>
      </c>
    </row>
    <row r="36" spans="1:7" ht="33.75" x14ac:dyDescent="0.2">
      <c r="A36" s="836" t="s">
        <v>360</v>
      </c>
      <c r="B36" s="836"/>
      <c r="C36" s="836"/>
      <c r="D36" s="837" t="s">
        <v>361</v>
      </c>
      <c r="E36" s="838" t="s">
        <v>362</v>
      </c>
      <c r="F36" s="838" t="s">
        <v>282</v>
      </c>
      <c r="G36" s="838" t="s">
        <v>362</v>
      </c>
    </row>
    <row r="37" spans="1:7" ht="22.5" x14ac:dyDescent="0.2">
      <c r="A37" s="839"/>
      <c r="B37" s="849" t="s">
        <v>363</v>
      </c>
      <c r="C37" s="840"/>
      <c r="D37" s="841" t="s">
        <v>364</v>
      </c>
      <c r="E37" s="842" t="s">
        <v>362</v>
      </c>
      <c r="F37" s="842" t="s">
        <v>282</v>
      </c>
      <c r="G37" s="842" t="s">
        <v>362</v>
      </c>
    </row>
    <row r="38" spans="1:7" ht="56.25" x14ac:dyDescent="0.2">
      <c r="A38" s="843"/>
      <c r="B38" s="843"/>
      <c r="C38" s="844" t="s">
        <v>291</v>
      </c>
      <c r="D38" s="845" t="s">
        <v>292</v>
      </c>
      <c r="E38" s="846" t="s">
        <v>362</v>
      </c>
      <c r="F38" s="846" t="s">
        <v>282</v>
      </c>
      <c r="G38" s="846" t="s">
        <v>362</v>
      </c>
    </row>
    <row r="39" spans="1:7" ht="22.5" x14ac:dyDescent="0.2">
      <c r="A39" s="836" t="s">
        <v>48</v>
      </c>
      <c r="B39" s="836"/>
      <c r="C39" s="836"/>
      <c r="D39" s="837" t="s">
        <v>251</v>
      </c>
      <c r="E39" s="838" t="s">
        <v>365</v>
      </c>
      <c r="F39" s="838" t="s">
        <v>282</v>
      </c>
      <c r="G39" s="838" t="s">
        <v>365</v>
      </c>
    </row>
    <row r="40" spans="1:7" ht="15" x14ac:dyDescent="0.2">
      <c r="A40" s="839"/>
      <c r="B40" s="849" t="s">
        <v>47</v>
      </c>
      <c r="C40" s="840"/>
      <c r="D40" s="841" t="s">
        <v>252</v>
      </c>
      <c r="E40" s="842" t="s">
        <v>365</v>
      </c>
      <c r="F40" s="842" t="s">
        <v>282</v>
      </c>
      <c r="G40" s="842" t="s">
        <v>365</v>
      </c>
    </row>
    <row r="41" spans="1:7" x14ac:dyDescent="0.2">
      <c r="A41" s="843"/>
      <c r="B41" s="843"/>
      <c r="C41" s="844" t="s">
        <v>202</v>
      </c>
      <c r="D41" s="845" t="s">
        <v>203</v>
      </c>
      <c r="E41" s="846" t="s">
        <v>341</v>
      </c>
      <c r="F41" s="846" t="s">
        <v>282</v>
      </c>
      <c r="G41" s="846" t="s">
        <v>341</v>
      </c>
    </row>
    <row r="42" spans="1:7" ht="67.5" x14ac:dyDescent="0.2">
      <c r="A42" s="843"/>
      <c r="B42" s="843"/>
      <c r="C42" s="844" t="s">
        <v>316</v>
      </c>
      <c r="D42" s="845" t="s">
        <v>317</v>
      </c>
      <c r="E42" s="846" t="s">
        <v>366</v>
      </c>
      <c r="F42" s="846" t="s">
        <v>282</v>
      </c>
      <c r="G42" s="846" t="s">
        <v>366</v>
      </c>
    </row>
    <row r="43" spans="1:7" ht="45" x14ac:dyDescent="0.2">
      <c r="A43" s="836" t="s">
        <v>367</v>
      </c>
      <c r="B43" s="836"/>
      <c r="C43" s="836"/>
      <c r="D43" s="837" t="s">
        <v>368</v>
      </c>
      <c r="E43" s="838" t="s">
        <v>369</v>
      </c>
      <c r="F43" s="838" t="s">
        <v>370</v>
      </c>
      <c r="G43" s="838" t="s">
        <v>371</v>
      </c>
    </row>
    <row r="44" spans="1:7" ht="22.5" x14ac:dyDescent="0.2">
      <c r="A44" s="839"/>
      <c r="B44" s="849" t="s">
        <v>372</v>
      </c>
      <c r="C44" s="840"/>
      <c r="D44" s="841" t="s">
        <v>373</v>
      </c>
      <c r="E44" s="842" t="s">
        <v>374</v>
      </c>
      <c r="F44" s="842" t="s">
        <v>375</v>
      </c>
      <c r="G44" s="842" t="s">
        <v>376</v>
      </c>
    </row>
    <row r="45" spans="1:7" ht="33.75" x14ac:dyDescent="0.2">
      <c r="A45" s="843"/>
      <c r="B45" s="843"/>
      <c r="C45" s="844" t="s">
        <v>377</v>
      </c>
      <c r="D45" s="845" t="s">
        <v>378</v>
      </c>
      <c r="E45" s="846" t="s">
        <v>374</v>
      </c>
      <c r="F45" s="846" t="s">
        <v>375</v>
      </c>
      <c r="G45" s="846" t="s">
        <v>376</v>
      </c>
    </row>
    <row r="46" spans="1:7" ht="56.25" x14ac:dyDescent="0.2">
      <c r="A46" s="839"/>
      <c r="B46" s="849" t="s">
        <v>379</v>
      </c>
      <c r="C46" s="840"/>
      <c r="D46" s="841" t="s">
        <v>380</v>
      </c>
      <c r="E46" s="842" t="s">
        <v>381</v>
      </c>
      <c r="F46" s="842" t="s">
        <v>340</v>
      </c>
      <c r="G46" s="842" t="s">
        <v>382</v>
      </c>
    </row>
    <row r="47" spans="1:7" x14ac:dyDescent="0.2">
      <c r="A47" s="843"/>
      <c r="B47" s="843"/>
      <c r="C47" s="844" t="s">
        <v>383</v>
      </c>
      <c r="D47" s="845" t="s">
        <v>384</v>
      </c>
      <c r="E47" s="846" t="s">
        <v>385</v>
      </c>
      <c r="F47" s="846" t="s">
        <v>282</v>
      </c>
      <c r="G47" s="846" t="s">
        <v>385</v>
      </c>
    </row>
    <row r="48" spans="1:7" x14ac:dyDescent="0.2">
      <c r="A48" s="843"/>
      <c r="B48" s="843"/>
      <c r="C48" s="844" t="s">
        <v>386</v>
      </c>
      <c r="D48" s="845" t="s">
        <v>387</v>
      </c>
      <c r="E48" s="846" t="s">
        <v>388</v>
      </c>
      <c r="F48" s="846" t="s">
        <v>282</v>
      </c>
      <c r="G48" s="846" t="s">
        <v>388</v>
      </c>
    </row>
    <row r="49" spans="1:7" x14ac:dyDescent="0.2">
      <c r="A49" s="843"/>
      <c r="B49" s="843"/>
      <c r="C49" s="844" t="s">
        <v>389</v>
      </c>
      <c r="D49" s="845" t="s">
        <v>390</v>
      </c>
      <c r="E49" s="846" t="s">
        <v>391</v>
      </c>
      <c r="F49" s="846" t="s">
        <v>282</v>
      </c>
      <c r="G49" s="846" t="s">
        <v>391</v>
      </c>
    </row>
    <row r="50" spans="1:7" ht="22.5" x14ac:dyDescent="0.2">
      <c r="A50" s="843"/>
      <c r="B50" s="843"/>
      <c r="C50" s="844" t="s">
        <v>392</v>
      </c>
      <c r="D50" s="845" t="s">
        <v>393</v>
      </c>
      <c r="E50" s="846" t="s">
        <v>394</v>
      </c>
      <c r="F50" s="846" t="s">
        <v>282</v>
      </c>
      <c r="G50" s="846" t="s">
        <v>394</v>
      </c>
    </row>
    <row r="51" spans="1:7" ht="22.5" x14ac:dyDescent="0.2">
      <c r="A51" s="843"/>
      <c r="B51" s="843"/>
      <c r="C51" s="844" t="s">
        <v>395</v>
      </c>
      <c r="D51" s="845" t="s">
        <v>396</v>
      </c>
      <c r="E51" s="846" t="s">
        <v>397</v>
      </c>
      <c r="F51" s="846" t="s">
        <v>340</v>
      </c>
      <c r="G51" s="846" t="s">
        <v>398</v>
      </c>
    </row>
    <row r="52" spans="1:7" x14ac:dyDescent="0.2">
      <c r="A52" s="843"/>
      <c r="B52" s="843"/>
      <c r="C52" s="844" t="s">
        <v>299</v>
      </c>
      <c r="D52" s="845" t="s">
        <v>300</v>
      </c>
      <c r="E52" s="846" t="s">
        <v>399</v>
      </c>
      <c r="F52" s="846" t="s">
        <v>282</v>
      </c>
      <c r="G52" s="846" t="s">
        <v>399</v>
      </c>
    </row>
    <row r="53" spans="1:7" ht="22.5" x14ac:dyDescent="0.2">
      <c r="A53" s="843"/>
      <c r="B53" s="843"/>
      <c r="C53" s="844" t="s">
        <v>400</v>
      </c>
      <c r="D53" s="845" t="s">
        <v>401</v>
      </c>
      <c r="E53" s="846" t="s">
        <v>402</v>
      </c>
      <c r="F53" s="846" t="s">
        <v>282</v>
      </c>
      <c r="G53" s="846" t="s">
        <v>402</v>
      </c>
    </row>
    <row r="54" spans="1:7" ht="56.25" x14ac:dyDescent="0.2">
      <c r="A54" s="839"/>
      <c r="B54" s="849" t="s">
        <v>403</v>
      </c>
      <c r="C54" s="840"/>
      <c r="D54" s="841" t="s">
        <v>404</v>
      </c>
      <c r="E54" s="842" t="s">
        <v>405</v>
      </c>
      <c r="F54" s="842" t="s">
        <v>406</v>
      </c>
      <c r="G54" s="842" t="s">
        <v>407</v>
      </c>
    </row>
    <row r="55" spans="1:7" x14ac:dyDescent="0.2">
      <c r="A55" s="843"/>
      <c r="B55" s="843"/>
      <c r="C55" s="844" t="s">
        <v>383</v>
      </c>
      <c r="D55" s="845" t="s">
        <v>384</v>
      </c>
      <c r="E55" s="846" t="s">
        <v>408</v>
      </c>
      <c r="F55" s="846" t="s">
        <v>409</v>
      </c>
      <c r="G55" s="846" t="s">
        <v>410</v>
      </c>
    </row>
    <row r="56" spans="1:7" x14ac:dyDescent="0.2">
      <c r="A56" s="843"/>
      <c r="B56" s="843"/>
      <c r="C56" s="844" t="s">
        <v>386</v>
      </c>
      <c r="D56" s="845" t="s">
        <v>387</v>
      </c>
      <c r="E56" s="846" t="s">
        <v>411</v>
      </c>
      <c r="F56" s="846" t="s">
        <v>282</v>
      </c>
      <c r="G56" s="846" t="s">
        <v>411</v>
      </c>
    </row>
    <row r="57" spans="1:7" x14ac:dyDescent="0.2">
      <c r="A57" s="843"/>
      <c r="B57" s="843"/>
      <c r="C57" s="844" t="s">
        <v>389</v>
      </c>
      <c r="D57" s="845" t="s">
        <v>390</v>
      </c>
      <c r="E57" s="846" t="s">
        <v>412</v>
      </c>
      <c r="F57" s="846" t="s">
        <v>282</v>
      </c>
      <c r="G57" s="846" t="s">
        <v>412</v>
      </c>
    </row>
    <row r="58" spans="1:7" ht="22.5" x14ac:dyDescent="0.2">
      <c r="A58" s="843"/>
      <c r="B58" s="843"/>
      <c r="C58" s="844" t="s">
        <v>392</v>
      </c>
      <c r="D58" s="845" t="s">
        <v>393</v>
      </c>
      <c r="E58" s="846" t="s">
        <v>413</v>
      </c>
      <c r="F58" s="846" t="s">
        <v>406</v>
      </c>
      <c r="G58" s="846" t="s">
        <v>414</v>
      </c>
    </row>
    <row r="59" spans="1:7" x14ac:dyDescent="0.2">
      <c r="A59" s="843"/>
      <c r="B59" s="843"/>
      <c r="C59" s="844" t="s">
        <v>415</v>
      </c>
      <c r="D59" s="845" t="s">
        <v>416</v>
      </c>
      <c r="E59" s="846" t="s">
        <v>417</v>
      </c>
      <c r="F59" s="846" t="s">
        <v>344</v>
      </c>
      <c r="G59" s="846" t="s">
        <v>374</v>
      </c>
    </row>
    <row r="60" spans="1:7" x14ac:dyDescent="0.2">
      <c r="A60" s="843"/>
      <c r="B60" s="843"/>
      <c r="C60" s="844" t="s">
        <v>418</v>
      </c>
      <c r="D60" s="845" t="s">
        <v>419</v>
      </c>
      <c r="E60" s="846" t="s">
        <v>420</v>
      </c>
      <c r="F60" s="846" t="s">
        <v>282</v>
      </c>
      <c r="G60" s="846" t="s">
        <v>420</v>
      </c>
    </row>
    <row r="61" spans="1:7" ht="22.5" x14ac:dyDescent="0.2">
      <c r="A61" s="843"/>
      <c r="B61" s="843"/>
      <c r="C61" s="844" t="s">
        <v>395</v>
      </c>
      <c r="D61" s="845" t="s">
        <v>396</v>
      </c>
      <c r="E61" s="846" t="s">
        <v>421</v>
      </c>
      <c r="F61" s="846" t="s">
        <v>422</v>
      </c>
      <c r="G61" s="846" t="s">
        <v>423</v>
      </c>
    </row>
    <row r="62" spans="1:7" x14ac:dyDescent="0.2">
      <c r="A62" s="843"/>
      <c r="B62" s="843"/>
      <c r="C62" s="844" t="s">
        <v>299</v>
      </c>
      <c r="D62" s="845" t="s">
        <v>300</v>
      </c>
      <c r="E62" s="846" t="s">
        <v>398</v>
      </c>
      <c r="F62" s="846" t="s">
        <v>282</v>
      </c>
      <c r="G62" s="846" t="s">
        <v>398</v>
      </c>
    </row>
    <row r="63" spans="1:7" ht="22.5" x14ac:dyDescent="0.2">
      <c r="A63" s="843"/>
      <c r="B63" s="843"/>
      <c r="C63" s="844" t="s">
        <v>337</v>
      </c>
      <c r="D63" s="845" t="s">
        <v>338</v>
      </c>
      <c r="E63" s="846" t="s">
        <v>374</v>
      </c>
      <c r="F63" s="846" t="s">
        <v>282</v>
      </c>
      <c r="G63" s="846" t="s">
        <v>374</v>
      </c>
    </row>
    <row r="64" spans="1:7" ht="33.75" x14ac:dyDescent="0.2">
      <c r="A64" s="839"/>
      <c r="B64" s="849" t="s">
        <v>424</v>
      </c>
      <c r="C64" s="840"/>
      <c r="D64" s="841" t="s">
        <v>425</v>
      </c>
      <c r="E64" s="842" t="s">
        <v>426</v>
      </c>
      <c r="F64" s="842" t="s">
        <v>282</v>
      </c>
      <c r="G64" s="842" t="s">
        <v>426</v>
      </c>
    </row>
    <row r="65" spans="1:7" x14ac:dyDescent="0.2">
      <c r="A65" s="843"/>
      <c r="B65" s="843"/>
      <c r="C65" s="844" t="s">
        <v>427</v>
      </c>
      <c r="D65" s="845" t="s">
        <v>428</v>
      </c>
      <c r="E65" s="846" t="s">
        <v>376</v>
      </c>
      <c r="F65" s="846" t="s">
        <v>282</v>
      </c>
      <c r="G65" s="846" t="s">
        <v>376</v>
      </c>
    </row>
    <row r="66" spans="1:7" ht="22.5" x14ac:dyDescent="0.2">
      <c r="A66" s="843"/>
      <c r="B66" s="843"/>
      <c r="C66" s="844" t="s">
        <v>429</v>
      </c>
      <c r="D66" s="845" t="s">
        <v>430</v>
      </c>
      <c r="E66" s="846" t="s">
        <v>431</v>
      </c>
      <c r="F66" s="846" t="s">
        <v>282</v>
      </c>
      <c r="G66" s="846" t="s">
        <v>431</v>
      </c>
    </row>
    <row r="67" spans="1:7" ht="45" x14ac:dyDescent="0.2">
      <c r="A67" s="843"/>
      <c r="B67" s="843"/>
      <c r="C67" s="844" t="s">
        <v>303</v>
      </c>
      <c r="D67" s="845" t="s">
        <v>304</v>
      </c>
      <c r="E67" s="846" t="s">
        <v>339</v>
      </c>
      <c r="F67" s="846" t="s">
        <v>282</v>
      </c>
      <c r="G67" s="846" t="s">
        <v>339</v>
      </c>
    </row>
    <row r="68" spans="1:7" ht="22.5" x14ac:dyDescent="0.2">
      <c r="A68" s="839"/>
      <c r="B68" s="849" t="s">
        <v>432</v>
      </c>
      <c r="C68" s="840"/>
      <c r="D68" s="841" t="s">
        <v>433</v>
      </c>
      <c r="E68" s="842" t="s">
        <v>434</v>
      </c>
      <c r="F68" s="842" t="s">
        <v>282</v>
      </c>
      <c r="G68" s="842" t="s">
        <v>434</v>
      </c>
    </row>
    <row r="69" spans="1:7" ht="22.5" x14ac:dyDescent="0.2">
      <c r="A69" s="843"/>
      <c r="B69" s="843"/>
      <c r="C69" s="844" t="s">
        <v>435</v>
      </c>
      <c r="D69" s="845" t="s">
        <v>373</v>
      </c>
      <c r="E69" s="846" t="s">
        <v>436</v>
      </c>
      <c r="F69" s="846" t="s">
        <v>282</v>
      </c>
      <c r="G69" s="846" t="s">
        <v>436</v>
      </c>
    </row>
    <row r="70" spans="1:7" ht="22.5" x14ac:dyDescent="0.2">
      <c r="A70" s="843"/>
      <c r="B70" s="843"/>
      <c r="C70" s="844" t="s">
        <v>437</v>
      </c>
      <c r="D70" s="845" t="s">
        <v>438</v>
      </c>
      <c r="E70" s="846" t="s">
        <v>439</v>
      </c>
      <c r="F70" s="846" t="s">
        <v>282</v>
      </c>
      <c r="G70" s="846" t="s">
        <v>439</v>
      </c>
    </row>
    <row r="71" spans="1:7" x14ac:dyDescent="0.2">
      <c r="A71" s="836" t="s">
        <v>440</v>
      </c>
      <c r="B71" s="836"/>
      <c r="C71" s="836"/>
      <c r="D71" s="837" t="s">
        <v>441</v>
      </c>
      <c r="E71" s="838" t="s">
        <v>442</v>
      </c>
      <c r="F71" s="838" t="s">
        <v>282</v>
      </c>
      <c r="G71" s="838" t="s">
        <v>442</v>
      </c>
    </row>
    <row r="72" spans="1:7" ht="22.5" x14ac:dyDescent="0.2">
      <c r="A72" s="839"/>
      <c r="B72" s="849" t="s">
        <v>443</v>
      </c>
      <c r="C72" s="840"/>
      <c r="D72" s="841" t="s">
        <v>444</v>
      </c>
      <c r="E72" s="842" t="s">
        <v>445</v>
      </c>
      <c r="F72" s="842" t="s">
        <v>282</v>
      </c>
      <c r="G72" s="842" t="s">
        <v>445</v>
      </c>
    </row>
    <row r="73" spans="1:7" x14ac:dyDescent="0.2">
      <c r="A73" s="843"/>
      <c r="B73" s="843"/>
      <c r="C73" s="844" t="s">
        <v>446</v>
      </c>
      <c r="D73" s="845" t="s">
        <v>447</v>
      </c>
      <c r="E73" s="846" t="s">
        <v>445</v>
      </c>
      <c r="F73" s="846" t="s">
        <v>282</v>
      </c>
      <c r="G73" s="846" t="s">
        <v>445</v>
      </c>
    </row>
    <row r="74" spans="1:7" ht="22.5" x14ac:dyDescent="0.2">
      <c r="A74" s="839"/>
      <c r="B74" s="849" t="s">
        <v>448</v>
      </c>
      <c r="C74" s="840"/>
      <c r="D74" s="841" t="s">
        <v>449</v>
      </c>
      <c r="E74" s="842" t="s">
        <v>450</v>
      </c>
      <c r="F74" s="842" t="s">
        <v>282</v>
      </c>
      <c r="G74" s="842" t="s">
        <v>450</v>
      </c>
    </row>
    <row r="75" spans="1:7" x14ac:dyDescent="0.2">
      <c r="A75" s="843"/>
      <c r="B75" s="843"/>
      <c r="C75" s="844" t="s">
        <v>446</v>
      </c>
      <c r="D75" s="845" t="s">
        <v>447</v>
      </c>
      <c r="E75" s="846" t="s">
        <v>450</v>
      </c>
      <c r="F75" s="846" t="s">
        <v>282</v>
      </c>
      <c r="G75" s="846" t="s">
        <v>450</v>
      </c>
    </row>
    <row r="76" spans="1:7" ht="15" x14ac:dyDescent="0.2">
      <c r="A76" s="839"/>
      <c r="B76" s="849" t="s">
        <v>451</v>
      </c>
      <c r="C76" s="840"/>
      <c r="D76" s="841" t="s">
        <v>452</v>
      </c>
      <c r="E76" s="842" t="s">
        <v>453</v>
      </c>
      <c r="F76" s="842" t="s">
        <v>282</v>
      </c>
      <c r="G76" s="842" t="s">
        <v>453</v>
      </c>
    </row>
    <row r="77" spans="1:7" x14ac:dyDescent="0.2">
      <c r="A77" s="843"/>
      <c r="B77" s="843"/>
      <c r="C77" s="844" t="s">
        <v>342</v>
      </c>
      <c r="D77" s="845" t="s">
        <v>343</v>
      </c>
      <c r="E77" s="846" t="s">
        <v>454</v>
      </c>
      <c r="F77" s="846" t="s">
        <v>282</v>
      </c>
      <c r="G77" s="846" t="s">
        <v>454</v>
      </c>
    </row>
    <row r="78" spans="1:7" x14ac:dyDescent="0.2">
      <c r="A78" s="843"/>
      <c r="B78" s="843"/>
      <c r="C78" s="844" t="s">
        <v>357</v>
      </c>
      <c r="D78" s="845" t="s">
        <v>358</v>
      </c>
      <c r="E78" s="846" t="s">
        <v>455</v>
      </c>
      <c r="F78" s="846" t="s">
        <v>282</v>
      </c>
      <c r="G78" s="846" t="s">
        <v>455</v>
      </c>
    </row>
    <row r="79" spans="1:7" ht="45" x14ac:dyDescent="0.2">
      <c r="A79" s="843"/>
      <c r="B79" s="843"/>
      <c r="C79" s="844" t="s">
        <v>456</v>
      </c>
      <c r="D79" s="845" t="s">
        <v>457</v>
      </c>
      <c r="E79" s="846" t="s">
        <v>458</v>
      </c>
      <c r="F79" s="846" t="s">
        <v>282</v>
      </c>
      <c r="G79" s="846" t="s">
        <v>458</v>
      </c>
    </row>
    <row r="80" spans="1:7" ht="45" x14ac:dyDescent="0.2">
      <c r="A80" s="843"/>
      <c r="B80" s="843"/>
      <c r="C80" s="844" t="s">
        <v>459</v>
      </c>
      <c r="D80" s="845" t="s">
        <v>460</v>
      </c>
      <c r="E80" s="846" t="s">
        <v>461</v>
      </c>
      <c r="F80" s="846" t="s">
        <v>282</v>
      </c>
      <c r="G80" s="846" t="s">
        <v>461</v>
      </c>
    </row>
    <row r="81" spans="1:7" ht="45" x14ac:dyDescent="0.2">
      <c r="A81" s="843"/>
      <c r="B81" s="843"/>
      <c r="C81" s="844" t="s">
        <v>306</v>
      </c>
      <c r="D81" s="845" t="s">
        <v>307</v>
      </c>
      <c r="E81" s="846" t="s">
        <v>462</v>
      </c>
      <c r="F81" s="846" t="s">
        <v>282</v>
      </c>
      <c r="G81" s="846" t="s">
        <v>462</v>
      </c>
    </row>
    <row r="82" spans="1:7" ht="45" x14ac:dyDescent="0.2">
      <c r="A82" s="843"/>
      <c r="B82" s="843"/>
      <c r="C82" s="844" t="s">
        <v>463</v>
      </c>
      <c r="D82" s="845" t="s">
        <v>460</v>
      </c>
      <c r="E82" s="846" t="s">
        <v>464</v>
      </c>
      <c r="F82" s="846" t="s">
        <v>282</v>
      </c>
      <c r="G82" s="846" t="s">
        <v>464</v>
      </c>
    </row>
    <row r="83" spans="1:7" ht="22.5" x14ac:dyDescent="0.2">
      <c r="A83" s="839"/>
      <c r="B83" s="849" t="s">
        <v>465</v>
      </c>
      <c r="C83" s="840"/>
      <c r="D83" s="841" t="s">
        <v>466</v>
      </c>
      <c r="E83" s="842" t="s">
        <v>467</v>
      </c>
      <c r="F83" s="842" t="s">
        <v>282</v>
      </c>
      <c r="G83" s="842" t="s">
        <v>467</v>
      </c>
    </row>
    <row r="84" spans="1:7" x14ac:dyDescent="0.2">
      <c r="A84" s="843"/>
      <c r="B84" s="843"/>
      <c r="C84" s="844" t="s">
        <v>446</v>
      </c>
      <c r="D84" s="845" t="s">
        <v>447</v>
      </c>
      <c r="E84" s="846" t="s">
        <v>467</v>
      </c>
      <c r="F84" s="846" t="s">
        <v>282</v>
      </c>
      <c r="G84" s="846" t="s">
        <v>467</v>
      </c>
    </row>
    <row r="85" spans="1:7" x14ac:dyDescent="0.2">
      <c r="A85" s="836" t="s">
        <v>468</v>
      </c>
      <c r="B85" s="836"/>
      <c r="C85" s="836"/>
      <c r="D85" s="837" t="s">
        <v>146</v>
      </c>
      <c r="E85" s="838" t="s">
        <v>469</v>
      </c>
      <c r="F85" s="838" t="s">
        <v>375</v>
      </c>
      <c r="G85" s="838" t="s">
        <v>470</v>
      </c>
    </row>
    <row r="86" spans="1:7" ht="15" x14ac:dyDescent="0.2">
      <c r="A86" s="839"/>
      <c r="B86" s="849" t="s">
        <v>471</v>
      </c>
      <c r="C86" s="840"/>
      <c r="D86" s="841" t="s">
        <v>185</v>
      </c>
      <c r="E86" s="842" t="s">
        <v>472</v>
      </c>
      <c r="F86" s="842" t="s">
        <v>282</v>
      </c>
      <c r="G86" s="842" t="s">
        <v>472</v>
      </c>
    </row>
    <row r="87" spans="1:7" ht="67.5" x14ac:dyDescent="0.2">
      <c r="A87" s="843"/>
      <c r="B87" s="843"/>
      <c r="C87" s="844" t="s">
        <v>288</v>
      </c>
      <c r="D87" s="845" t="s">
        <v>289</v>
      </c>
      <c r="E87" s="846" t="s">
        <v>473</v>
      </c>
      <c r="F87" s="846" t="s">
        <v>282</v>
      </c>
      <c r="G87" s="846" t="s">
        <v>473</v>
      </c>
    </row>
    <row r="88" spans="1:7" x14ac:dyDescent="0.2">
      <c r="A88" s="843"/>
      <c r="B88" s="843"/>
      <c r="C88" s="844" t="s">
        <v>357</v>
      </c>
      <c r="D88" s="845" t="s">
        <v>358</v>
      </c>
      <c r="E88" s="846" t="s">
        <v>474</v>
      </c>
      <c r="F88" s="846" t="s">
        <v>282</v>
      </c>
      <c r="G88" s="846" t="s">
        <v>474</v>
      </c>
    </row>
    <row r="89" spans="1:7" ht="56.25" x14ac:dyDescent="0.2">
      <c r="A89" s="843"/>
      <c r="B89" s="843"/>
      <c r="C89" s="844" t="s">
        <v>291</v>
      </c>
      <c r="D89" s="845" t="s">
        <v>292</v>
      </c>
      <c r="E89" s="846" t="s">
        <v>475</v>
      </c>
      <c r="F89" s="846" t="s">
        <v>282</v>
      </c>
      <c r="G89" s="846" t="s">
        <v>475</v>
      </c>
    </row>
    <row r="90" spans="1:7" ht="22.5" x14ac:dyDescent="0.2">
      <c r="A90" s="839"/>
      <c r="B90" s="849" t="s">
        <v>476</v>
      </c>
      <c r="C90" s="840"/>
      <c r="D90" s="841" t="s">
        <v>225</v>
      </c>
      <c r="E90" s="842" t="s">
        <v>477</v>
      </c>
      <c r="F90" s="842" t="s">
        <v>282</v>
      </c>
      <c r="G90" s="842" t="s">
        <v>477</v>
      </c>
    </row>
    <row r="91" spans="1:7" x14ac:dyDescent="0.2">
      <c r="A91" s="843"/>
      <c r="B91" s="843"/>
      <c r="C91" s="844" t="s">
        <v>357</v>
      </c>
      <c r="D91" s="845" t="s">
        <v>358</v>
      </c>
      <c r="E91" s="846" t="s">
        <v>478</v>
      </c>
      <c r="F91" s="846" t="s">
        <v>282</v>
      </c>
      <c r="G91" s="846" t="s">
        <v>478</v>
      </c>
    </row>
    <row r="92" spans="1:7" ht="45" x14ac:dyDescent="0.2">
      <c r="A92" s="843"/>
      <c r="B92" s="843"/>
      <c r="C92" s="844" t="s">
        <v>456</v>
      </c>
      <c r="D92" s="845" t="s">
        <v>457</v>
      </c>
      <c r="E92" s="846" t="s">
        <v>479</v>
      </c>
      <c r="F92" s="846" t="s">
        <v>282</v>
      </c>
      <c r="G92" s="846" t="s">
        <v>479</v>
      </c>
    </row>
    <row r="93" spans="1:7" ht="15" x14ac:dyDescent="0.2">
      <c r="A93" s="839"/>
      <c r="B93" s="849" t="s">
        <v>480</v>
      </c>
      <c r="C93" s="840"/>
      <c r="D93" s="841" t="s">
        <v>481</v>
      </c>
      <c r="E93" s="842" t="s">
        <v>482</v>
      </c>
      <c r="F93" s="842" t="s">
        <v>282</v>
      </c>
      <c r="G93" s="842" t="s">
        <v>482</v>
      </c>
    </row>
    <row r="94" spans="1:7" ht="22.5" x14ac:dyDescent="0.2">
      <c r="A94" s="843"/>
      <c r="B94" s="843"/>
      <c r="C94" s="844" t="s">
        <v>483</v>
      </c>
      <c r="D94" s="845" t="s">
        <v>484</v>
      </c>
      <c r="E94" s="846" t="s">
        <v>485</v>
      </c>
      <c r="F94" s="846" t="s">
        <v>282</v>
      </c>
      <c r="G94" s="846" t="s">
        <v>485</v>
      </c>
    </row>
    <row r="95" spans="1:7" ht="45" x14ac:dyDescent="0.2">
      <c r="A95" s="843"/>
      <c r="B95" s="843"/>
      <c r="C95" s="844" t="s">
        <v>486</v>
      </c>
      <c r="D95" s="845" t="s">
        <v>487</v>
      </c>
      <c r="E95" s="846" t="s">
        <v>488</v>
      </c>
      <c r="F95" s="846" t="s">
        <v>282</v>
      </c>
      <c r="G95" s="846" t="s">
        <v>488</v>
      </c>
    </row>
    <row r="96" spans="1:7" ht="67.5" x14ac:dyDescent="0.2">
      <c r="A96" s="843"/>
      <c r="B96" s="843"/>
      <c r="C96" s="844" t="s">
        <v>288</v>
      </c>
      <c r="D96" s="845" t="s">
        <v>289</v>
      </c>
      <c r="E96" s="846" t="s">
        <v>489</v>
      </c>
      <c r="F96" s="846" t="s">
        <v>282</v>
      </c>
      <c r="G96" s="846" t="s">
        <v>489</v>
      </c>
    </row>
    <row r="97" spans="1:7" x14ac:dyDescent="0.2">
      <c r="A97" s="843"/>
      <c r="B97" s="843"/>
      <c r="C97" s="844" t="s">
        <v>357</v>
      </c>
      <c r="D97" s="845" t="s">
        <v>358</v>
      </c>
      <c r="E97" s="846" t="s">
        <v>490</v>
      </c>
      <c r="F97" s="846" t="s">
        <v>282</v>
      </c>
      <c r="G97" s="846" t="s">
        <v>490</v>
      </c>
    </row>
    <row r="98" spans="1:7" ht="45" x14ac:dyDescent="0.2">
      <c r="A98" s="843"/>
      <c r="B98" s="843"/>
      <c r="C98" s="844" t="s">
        <v>456</v>
      </c>
      <c r="D98" s="845" t="s">
        <v>457</v>
      </c>
      <c r="E98" s="846" t="s">
        <v>491</v>
      </c>
      <c r="F98" s="846" t="s">
        <v>282</v>
      </c>
      <c r="G98" s="846" t="s">
        <v>491</v>
      </c>
    </row>
    <row r="99" spans="1:7" ht="45" x14ac:dyDescent="0.2">
      <c r="A99" s="843"/>
      <c r="B99" s="843"/>
      <c r="C99" s="844" t="s">
        <v>492</v>
      </c>
      <c r="D99" s="845" t="s">
        <v>493</v>
      </c>
      <c r="E99" s="846" t="s">
        <v>494</v>
      </c>
      <c r="F99" s="846" t="s">
        <v>282</v>
      </c>
      <c r="G99" s="846" t="s">
        <v>494</v>
      </c>
    </row>
    <row r="100" spans="1:7" ht="15" x14ac:dyDescent="0.2">
      <c r="A100" s="839"/>
      <c r="B100" s="849" t="s">
        <v>495</v>
      </c>
      <c r="C100" s="840"/>
      <c r="D100" s="841" t="s">
        <v>187</v>
      </c>
      <c r="E100" s="842" t="s">
        <v>496</v>
      </c>
      <c r="F100" s="842" t="s">
        <v>282</v>
      </c>
      <c r="G100" s="842" t="s">
        <v>496</v>
      </c>
    </row>
    <row r="101" spans="1:7" ht="67.5" x14ac:dyDescent="0.2">
      <c r="A101" s="843"/>
      <c r="B101" s="843"/>
      <c r="C101" s="844" t="s">
        <v>288</v>
      </c>
      <c r="D101" s="845" t="s">
        <v>289</v>
      </c>
      <c r="E101" s="846" t="s">
        <v>497</v>
      </c>
      <c r="F101" s="846" t="s">
        <v>282</v>
      </c>
      <c r="G101" s="846" t="s">
        <v>497</v>
      </c>
    </row>
    <row r="102" spans="1:7" ht="56.25" x14ac:dyDescent="0.2">
      <c r="A102" s="843"/>
      <c r="B102" s="843"/>
      <c r="C102" s="844" t="s">
        <v>291</v>
      </c>
      <c r="D102" s="845" t="s">
        <v>292</v>
      </c>
      <c r="E102" s="846" t="s">
        <v>498</v>
      </c>
      <c r="F102" s="846" t="s">
        <v>282</v>
      </c>
      <c r="G102" s="846" t="s">
        <v>498</v>
      </c>
    </row>
    <row r="103" spans="1:7" ht="15" x14ac:dyDescent="0.2">
      <c r="A103" s="839"/>
      <c r="B103" s="849" t="s">
        <v>499</v>
      </c>
      <c r="C103" s="840"/>
      <c r="D103" s="841" t="s">
        <v>500</v>
      </c>
      <c r="E103" s="842" t="s">
        <v>501</v>
      </c>
      <c r="F103" s="842" t="s">
        <v>502</v>
      </c>
      <c r="G103" s="842" t="s">
        <v>503</v>
      </c>
    </row>
    <row r="104" spans="1:7" x14ac:dyDescent="0.2">
      <c r="A104" s="843"/>
      <c r="B104" s="843"/>
      <c r="C104" s="844" t="s">
        <v>202</v>
      </c>
      <c r="D104" s="845" t="s">
        <v>203</v>
      </c>
      <c r="E104" s="846" t="s">
        <v>504</v>
      </c>
      <c r="F104" s="846" t="s">
        <v>502</v>
      </c>
      <c r="G104" s="846" t="s">
        <v>505</v>
      </c>
    </row>
    <row r="105" spans="1:7" ht="56.25" x14ac:dyDescent="0.2">
      <c r="A105" s="843"/>
      <c r="B105" s="843"/>
      <c r="C105" s="844" t="s">
        <v>506</v>
      </c>
      <c r="D105" s="845" t="s">
        <v>507</v>
      </c>
      <c r="E105" s="846" t="s">
        <v>508</v>
      </c>
      <c r="F105" s="846" t="s">
        <v>282</v>
      </c>
      <c r="G105" s="846" t="s">
        <v>508</v>
      </c>
    </row>
    <row r="106" spans="1:7" ht="78.75" x14ac:dyDescent="0.2">
      <c r="A106" s="839"/>
      <c r="B106" s="849" t="s">
        <v>509</v>
      </c>
      <c r="C106" s="840"/>
      <c r="D106" s="841" t="s">
        <v>510</v>
      </c>
      <c r="E106" s="842" t="s">
        <v>511</v>
      </c>
      <c r="F106" s="842" t="s">
        <v>282</v>
      </c>
      <c r="G106" s="842" t="s">
        <v>511</v>
      </c>
    </row>
    <row r="107" spans="1:7" ht="56.25" x14ac:dyDescent="0.2">
      <c r="A107" s="843"/>
      <c r="B107" s="843"/>
      <c r="C107" s="844" t="s">
        <v>291</v>
      </c>
      <c r="D107" s="845" t="s">
        <v>292</v>
      </c>
      <c r="E107" s="846" t="s">
        <v>511</v>
      </c>
      <c r="F107" s="846" t="s">
        <v>282</v>
      </c>
      <c r="G107" s="846" t="s">
        <v>511</v>
      </c>
    </row>
    <row r="108" spans="1:7" ht="15" x14ac:dyDescent="0.2">
      <c r="A108" s="839"/>
      <c r="B108" s="849" t="s">
        <v>512</v>
      </c>
      <c r="C108" s="840"/>
      <c r="D108" s="841" t="s">
        <v>169</v>
      </c>
      <c r="E108" s="842" t="s">
        <v>282</v>
      </c>
      <c r="F108" s="842" t="s">
        <v>513</v>
      </c>
      <c r="G108" s="842" t="s">
        <v>513</v>
      </c>
    </row>
    <row r="109" spans="1:7" ht="56.25" x14ac:dyDescent="0.2">
      <c r="A109" s="843"/>
      <c r="B109" s="843"/>
      <c r="C109" s="844" t="s">
        <v>506</v>
      </c>
      <c r="D109" s="845" t="s">
        <v>507</v>
      </c>
      <c r="E109" s="846" t="s">
        <v>282</v>
      </c>
      <c r="F109" s="846" t="s">
        <v>513</v>
      </c>
      <c r="G109" s="846" t="s">
        <v>513</v>
      </c>
    </row>
    <row r="110" spans="1:7" x14ac:dyDescent="0.2">
      <c r="A110" s="836" t="s">
        <v>29</v>
      </c>
      <c r="B110" s="836"/>
      <c r="C110" s="836"/>
      <c r="D110" s="837" t="s">
        <v>151</v>
      </c>
      <c r="E110" s="838" t="s">
        <v>514</v>
      </c>
      <c r="F110" s="838" t="s">
        <v>515</v>
      </c>
      <c r="G110" s="838" t="s">
        <v>516</v>
      </c>
    </row>
    <row r="111" spans="1:7" ht="15" x14ac:dyDescent="0.2">
      <c r="A111" s="839"/>
      <c r="B111" s="849" t="s">
        <v>517</v>
      </c>
      <c r="C111" s="840"/>
      <c r="D111" s="841" t="s">
        <v>518</v>
      </c>
      <c r="E111" s="842" t="s">
        <v>519</v>
      </c>
      <c r="F111" s="842" t="s">
        <v>282</v>
      </c>
      <c r="G111" s="842" t="s">
        <v>519</v>
      </c>
    </row>
    <row r="112" spans="1:7" ht="45" x14ac:dyDescent="0.2">
      <c r="A112" s="843"/>
      <c r="B112" s="843"/>
      <c r="C112" s="844" t="s">
        <v>456</v>
      </c>
      <c r="D112" s="845" t="s">
        <v>457</v>
      </c>
      <c r="E112" s="846" t="s">
        <v>519</v>
      </c>
      <c r="F112" s="846" t="s">
        <v>282</v>
      </c>
      <c r="G112" s="846" t="s">
        <v>519</v>
      </c>
    </row>
    <row r="113" spans="1:7" ht="15" x14ac:dyDescent="0.2">
      <c r="A113" s="839"/>
      <c r="B113" s="849" t="s">
        <v>520</v>
      </c>
      <c r="C113" s="840"/>
      <c r="D113" s="841" t="s">
        <v>521</v>
      </c>
      <c r="E113" s="842" t="s">
        <v>522</v>
      </c>
      <c r="F113" s="842" t="s">
        <v>523</v>
      </c>
      <c r="G113" s="842" t="s">
        <v>524</v>
      </c>
    </row>
    <row r="114" spans="1:7" ht="90" x14ac:dyDescent="0.2">
      <c r="A114" s="843"/>
      <c r="B114" s="843"/>
      <c r="C114" s="844" t="s">
        <v>525</v>
      </c>
      <c r="D114" s="845" t="s">
        <v>526</v>
      </c>
      <c r="E114" s="846" t="s">
        <v>522</v>
      </c>
      <c r="F114" s="846" t="s">
        <v>523</v>
      </c>
      <c r="G114" s="846" t="s">
        <v>524</v>
      </c>
    </row>
    <row r="115" spans="1:7" ht="45" x14ac:dyDescent="0.2">
      <c r="A115" s="839"/>
      <c r="B115" s="849" t="s">
        <v>527</v>
      </c>
      <c r="C115" s="840"/>
      <c r="D115" s="841" t="s">
        <v>528</v>
      </c>
      <c r="E115" s="842" t="s">
        <v>529</v>
      </c>
      <c r="F115" s="842" t="s">
        <v>282</v>
      </c>
      <c r="G115" s="842" t="s">
        <v>529</v>
      </c>
    </row>
    <row r="116" spans="1:7" ht="67.5" x14ac:dyDescent="0.2">
      <c r="A116" s="843"/>
      <c r="B116" s="843"/>
      <c r="C116" s="844" t="s">
        <v>530</v>
      </c>
      <c r="D116" s="845" t="s">
        <v>531</v>
      </c>
      <c r="E116" s="846" t="s">
        <v>532</v>
      </c>
      <c r="F116" s="846" t="s">
        <v>282</v>
      </c>
      <c r="G116" s="846" t="s">
        <v>532</v>
      </c>
    </row>
    <row r="117" spans="1:7" ht="56.25" x14ac:dyDescent="0.2">
      <c r="A117" s="843"/>
      <c r="B117" s="843"/>
      <c r="C117" s="844" t="s">
        <v>291</v>
      </c>
      <c r="D117" s="845" t="s">
        <v>292</v>
      </c>
      <c r="E117" s="846" t="s">
        <v>533</v>
      </c>
      <c r="F117" s="846" t="s">
        <v>282</v>
      </c>
      <c r="G117" s="846" t="s">
        <v>533</v>
      </c>
    </row>
    <row r="118" spans="1:7" ht="45" x14ac:dyDescent="0.2">
      <c r="A118" s="843"/>
      <c r="B118" s="843"/>
      <c r="C118" s="844" t="s">
        <v>534</v>
      </c>
      <c r="D118" s="845" t="s">
        <v>535</v>
      </c>
      <c r="E118" s="846" t="s">
        <v>536</v>
      </c>
      <c r="F118" s="846" t="s">
        <v>282</v>
      </c>
      <c r="G118" s="846" t="s">
        <v>536</v>
      </c>
    </row>
    <row r="119" spans="1:7" ht="67.5" x14ac:dyDescent="0.2">
      <c r="A119" s="843"/>
      <c r="B119" s="843"/>
      <c r="C119" s="844" t="s">
        <v>316</v>
      </c>
      <c r="D119" s="845" t="s">
        <v>317</v>
      </c>
      <c r="E119" s="846" t="s">
        <v>502</v>
      </c>
      <c r="F119" s="846" t="s">
        <v>282</v>
      </c>
      <c r="G119" s="846" t="s">
        <v>502</v>
      </c>
    </row>
    <row r="120" spans="1:7" ht="67.5" x14ac:dyDescent="0.2">
      <c r="A120" s="839"/>
      <c r="B120" s="849" t="s">
        <v>537</v>
      </c>
      <c r="C120" s="840"/>
      <c r="D120" s="841" t="s">
        <v>538</v>
      </c>
      <c r="E120" s="842" t="s">
        <v>539</v>
      </c>
      <c r="F120" s="842" t="s">
        <v>513</v>
      </c>
      <c r="G120" s="842" t="s">
        <v>540</v>
      </c>
    </row>
    <row r="121" spans="1:7" ht="56.25" x14ac:dyDescent="0.2">
      <c r="A121" s="843"/>
      <c r="B121" s="843"/>
      <c r="C121" s="844" t="s">
        <v>291</v>
      </c>
      <c r="D121" s="845" t="s">
        <v>292</v>
      </c>
      <c r="E121" s="846" t="s">
        <v>541</v>
      </c>
      <c r="F121" s="846" t="s">
        <v>513</v>
      </c>
      <c r="G121" s="846" t="s">
        <v>542</v>
      </c>
    </row>
    <row r="122" spans="1:7" ht="45" x14ac:dyDescent="0.2">
      <c r="A122" s="843"/>
      <c r="B122" s="843"/>
      <c r="C122" s="844" t="s">
        <v>456</v>
      </c>
      <c r="D122" s="845" t="s">
        <v>457</v>
      </c>
      <c r="E122" s="846" t="s">
        <v>543</v>
      </c>
      <c r="F122" s="846" t="s">
        <v>282</v>
      </c>
      <c r="G122" s="846" t="s">
        <v>543</v>
      </c>
    </row>
    <row r="123" spans="1:7" ht="67.5" x14ac:dyDescent="0.2">
      <c r="A123" s="843"/>
      <c r="B123" s="843"/>
      <c r="C123" s="844" t="s">
        <v>316</v>
      </c>
      <c r="D123" s="845" t="s">
        <v>317</v>
      </c>
      <c r="E123" s="846" t="s">
        <v>544</v>
      </c>
      <c r="F123" s="846" t="s">
        <v>282</v>
      </c>
      <c r="G123" s="846" t="s">
        <v>544</v>
      </c>
    </row>
    <row r="124" spans="1:7" ht="22.5" x14ac:dyDescent="0.2">
      <c r="A124" s="839"/>
      <c r="B124" s="849" t="s">
        <v>545</v>
      </c>
      <c r="C124" s="840"/>
      <c r="D124" s="841" t="s">
        <v>154</v>
      </c>
      <c r="E124" s="842" t="s">
        <v>546</v>
      </c>
      <c r="F124" s="842" t="s">
        <v>282</v>
      </c>
      <c r="G124" s="842" t="s">
        <v>546</v>
      </c>
    </row>
    <row r="125" spans="1:7" ht="22.5" x14ac:dyDescent="0.2">
      <c r="A125" s="843"/>
      <c r="B125" s="843"/>
      <c r="C125" s="844" t="s">
        <v>547</v>
      </c>
      <c r="D125" s="845" t="s">
        <v>548</v>
      </c>
      <c r="E125" s="846" t="s">
        <v>294</v>
      </c>
      <c r="F125" s="846" t="s">
        <v>282</v>
      </c>
      <c r="G125" s="846" t="s">
        <v>294</v>
      </c>
    </row>
    <row r="126" spans="1:7" ht="45" x14ac:dyDescent="0.2">
      <c r="A126" s="843"/>
      <c r="B126" s="843"/>
      <c r="C126" s="844" t="s">
        <v>456</v>
      </c>
      <c r="D126" s="845" t="s">
        <v>457</v>
      </c>
      <c r="E126" s="846" t="s">
        <v>549</v>
      </c>
      <c r="F126" s="846" t="s">
        <v>282</v>
      </c>
      <c r="G126" s="846" t="s">
        <v>549</v>
      </c>
    </row>
    <row r="127" spans="1:7" ht="15" x14ac:dyDescent="0.2">
      <c r="A127" s="839"/>
      <c r="B127" s="849" t="s">
        <v>550</v>
      </c>
      <c r="C127" s="840"/>
      <c r="D127" s="841" t="s">
        <v>195</v>
      </c>
      <c r="E127" s="842" t="s">
        <v>551</v>
      </c>
      <c r="F127" s="842" t="s">
        <v>282</v>
      </c>
      <c r="G127" s="842" t="s">
        <v>551</v>
      </c>
    </row>
    <row r="128" spans="1:7" ht="56.25" x14ac:dyDescent="0.2">
      <c r="A128" s="843"/>
      <c r="B128" s="843"/>
      <c r="C128" s="844" t="s">
        <v>291</v>
      </c>
      <c r="D128" s="845" t="s">
        <v>292</v>
      </c>
      <c r="E128" s="846" t="s">
        <v>551</v>
      </c>
      <c r="F128" s="846" t="s">
        <v>282</v>
      </c>
      <c r="G128" s="846" t="s">
        <v>551</v>
      </c>
    </row>
    <row r="129" spans="1:7" ht="15" x14ac:dyDescent="0.2">
      <c r="A129" s="839"/>
      <c r="B129" s="849" t="s">
        <v>552</v>
      </c>
      <c r="C129" s="840"/>
      <c r="D129" s="841" t="s">
        <v>157</v>
      </c>
      <c r="E129" s="842" t="s">
        <v>553</v>
      </c>
      <c r="F129" s="842" t="s">
        <v>282</v>
      </c>
      <c r="G129" s="842" t="s">
        <v>553</v>
      </c>
    </row>
    <row r="130" spans="1:7" ht="45" x14ac:dyDescent="0.2">
      <c r="A130" s="843"/>
      <c r="B130" s="843"/>
      <c r="C130" s="844" t="s">
        <v>456</v>
      </c>
      <c r="D130" s="845" t="s">
        <v>457</v>
      </c>
      <c r="E130" s="846" t="s">
        <v>554</v>
      </c>
      <c r="F130" s="846" t="s">
        <v>282</v>
      </c>
      <c r="G130" s="846" t="s">
        <v>554</v>
      </c>
    </row>
    <row r="131" spans="1:7" ht="67.5" x14ac:dyDescent="0.2">
      <c r="A131" s="843"/>
      <c r="B131" s="843"/>
      <c r="C131" s="844" t="s">
        <v>316</v>
      </c>
      <c r="D131" s="845" t="s">
        <v>317</v>
      </c>
      <c r="E131" s="846" t="s">
        <v>555</v>
      </c>
      <c r="F131" s="846" t="s">
        <v>282</v>
      </c>
      <c r="G131" s="846" t="s">
        <v>555</v>
      </c>
    </row>
    <row r="132" spans="1:7" ht="15" x14ac:dyDescent="0.2">
      <c r="A132" s="839"/>
      <c r="B132" s="849" t="s">
        <v>34</v>
      </c>
      <c r="C132" s="840"/>
      <c r="D132" s="841" t="s">
        <v>159</v>
      </c>
      <c r="E132" s="842" t="s">
        <v>556</v>
      </c>
      <c r="F132" s="842" t="s">
        <v>557</v>
      </c>
      <c r="G132" s="842" t="s">
        <v>558</v>
      </c>
    </row>
    <row r="133" spans="1:7" ht="45" x14ac:dyDescent="0.2">
      <c r="A133" s="843"/>
      <c r="B133" s="843"/>
      <c r="C133" s="844" t="s">
        <v>456</v>
      </c>
      <c r="D133" s="845" t="s">
        <v>457</v>
      </c>
      <c r="E133" s="846" t="s">
        <v>556</v>
      </c>
      <c r="F133" s="846" t="s">
        <v>557</v>
      </c>
      <c r="G133" s="846" t="s">
        <v>558</v>
      </c>
    </row>
    <row r="134" spans="1:7" ht="22.5" x14ac:dyDescent="0.2">
      <c r="A134" s="839"/>
      <c r="B134" s="849" t="s">
        <v>559</v>
      </c>
      <c r="C134" s="840"/>
      <c r="D134" s="841" t="s">
        <v>196</v>
      </c>
      <c r="E134" s="842" t="s">
        <v>560</v>
      </c>
      <c r="F134" s="842" t="s">
        <v>282</v>
      </c>
      <c r="G134" s="842" t="s">
        <v>560</v>
      </c>
    </row>
    <row r="135" spans="1:7" x14ac:dyDescent="0.2">
      <c r="A135" s="843"/>
      <c r="B135" s="843"/>
      <c r="C135" s="844" t="s">
        <v>202</v>
      </c>
      <c r="D135" s="845" t="s">
        <v>203</v>
      </c>
      <c r="E135" s="846" t="s">
        <v>561</v>
      </c>
      <c r="F135" s="846" t="s">
        <v>282</v>
      </c>
      <c r="G135" s="846" t="s">
        <v>561</v>
      </c>
    </row>
    <row r="136" spans="1:7" ht="56.25" x14ac:dyDescent="0.2">
      <c r="A136" s="843"/>
      <c r="B136" s="843"/>
      <c r="C136" s="844" t="s">
        <v>291</v>
      </c>
      <c r="D136" s="845" t="s">
        <v>292</v>
      </c>
      <c r="E136" s="846" t="s">
        <v>562</v>
      </c>
      <c r="F136" s="846" t="s">
        <v>282</v>
      </c>
      <c r="G136" s="846" t="s">
        <v>562</v>
      </c>
    </row>
    <row r="137" spans="1:7" ht="45" x14ac:dyDescent="0.2">
      <c r="A137" s="843"/>
      <c r="B137" s="843"/>
      <c r="C137" s="844" t="s">
        <v>534</v>
      </c>
      <c r="D137" s="845" t="s">
        <v>535</v>
      </c>
      <c r="E137" s="846" t="s">
        <v>563</v>
      </c>
      <c r="F137" s="846" t="s">
        <v>282</v>
      </c>
      <c r="G137" s="846" t="s">
        <v>563</v>
      </c>
    </row>
    <row r="138" spans="1:7" ht="15" x14ac:dyDescent="0.2">
      <c r="A138" s="839"/>
      <c r="B138" s="849" t="s">
        <v>28</v>
      </c>
      <c r="C138" s="840"/>
      <c r="D138" s="841" t="s">
        <v>215</v>
      </c>
      <c r="E138" s="842" t="s">
        <v>564</v>
      </c>
      <c r="F138" s="842" t="s">
        <v>282</v>
      </c>
      <c r="G138" s="842" t="s">
        <v>564</v>
      </c>
    </row>
    <row r="139" spans="1:7" ht="56.25" x14ac:dyDescent="0.2">
      <c r="A139" s="843"/>
      <c r="B139" s="843"/>
      <c r="C139" s="844" t="s">
        <v>565</v>
      </c>
      <c r="D139" s="845" t="s">
        <v>566</v>
      </c>
      <c r="E139" s="846" t="s">
        <v>564</v>
      </c>
      <c r="F139" s="846" t="s">
        <v>282</v>
      </c>
      <c r="G139" s="846" t="s">
        <v>564</v>
      </c>
    </row>
    <row r="140" spans="1:7" ht="15" x14ac:dyDescent="0.2">
      <c r="A140" s="839"/>
      <c r="B140" s="849" t="s">
        <v>567</v>
      </c>
      <c r="C140" s="840"/>
      <c r="D140" s="841" t="s">
        <v>169</v>
      </c>
      <c r="E140" s="842" t="s">
        <v>568</v>
      </c>
      <c r="F140" s="842" t="s">
        <v>282</v>
      </c>
      <c r="G140" s="842" t="s">
        <v>568</v>
      </c>
    </row>
    <row r="141" spans="1:7" ht="56.25" x14ac:dyDescent="0.2">
      <c r="A141" s="843"/>
      <c r="B141" s="843"/>
      <c r="C141" s="844" t="s">
        <v>291</v>
      </c>
      <c r="D141" s="845" t="s">
        <v>292</v>
      </c>
      <c r="E141" s="846" t="s">
        <v>569</v>
      </c>
      <c r="F141" s="846" t="s">
        <v>282</v>
      </c>
      <c r="G141" s="846" t="s">
        <v>569</v>
      </c>
    </row>
    <row r="142" spans="1:7" ht="45" x14ac:dyDescent="0.2">
      <c r="A142" s="843"/>
      <c r="B142" s="843"/>
      <c r="C142" s="844" t="s">
        <v>456</v>
      </c>
      <c r="D142" s="845" t="s">
        <v>457</v>
      </c>
      <c r="E142" s="846" t="s">
        <v>570</v>
      </c>
      <c r="F142" s="846" t="s">
        <v>282</v>
      </c>
      <c r="G142" s="846" t="s">
        <v>570</v>
      </c>
    </row>
    <row r="143" spans="1:7" x14ac:dyDescent="0.2">
      <c r="A143" s="836" t="s">
        <v>571</v>
      </c>
      <c r="B143" s="836"/>
      <c r="C143" s="836"/>
      <c r="D143" s="837" t="s">
        <v>170</v>
      </c>
      <c r="E143" s="838" t="s">
        <v>572</v>
      </c>
      <c r="F143" s="838" t="s">
        <v>420</v>
      </c>
      <c r="G143" s="838" t="s">
        <v>573</v>
      </c>
    </row>
    <row r="144" spans="1:7" ht="15" x14ac:dyDescent="0.2">
      <c r="A144" s="839"/>
      <c r="B144" s="849" t="s">
        <v>574</v>
      </c>
      <c r="C144" s="840"/>
      <c r="D144" s="841" t="s">
        <v>575</v>
      </c>
      <c r="E144" s="842" t="s">
        <v>572</v>
      </c>
      <c r="F144" s="842" t="s">
        <v>420</v>
      </c>
      <c r="G144" s="842" t="s">
        <v>573</v>
      </c>
    </row>
    <row r="145" spans="1:7" ht="45" x14ac:dyDescent="0.2">
      <c r="A145" s="843"/>
      <c r="B145" s="843"/>
      <c r="C145" s="844" t="s">
        <v>456</v>
      </c>
      <c r="D145" s="845" t="s">
        <v>457</v>
      </c>
      <c r="E145" s="846" t="s">
        <v>576</v>
      </c>
      <c r="F145" s="846" t="s">
        <v>420</v>
      </c>
      <c r="G145" s="846" t="s">
        <v>577</v>
      </c>
    </row>
    <row r="146" spans="1:7" ht="67.5" x14ac:dyDescent="0.2">
      <c r="A146" s="843"/>
      <c r="B146" s="843"/>
      <c r="C146" s="844" t="s">
        <v>578</v>
      </c>
      <c r="D146" s="845" t="s">
        <v>579</v>
      </c>
      <c r="E146" s="846" t="s">
        <v>580</v>
      </c>
      <c r="F146" s="846" t="s">
        <v>282</v>
      </c>
      <c r="G146" s="846" t="s">
        <v>580</v>
      </c>
    </row>
    <row r="147" spans="1:7" ht="22.5" x14ac:dyDescent="0.2">
      <c r="A147" s="836" t="s">
        <v>14</v>
      </c>
      <c r="B147" s="836"/>
      <c r="C147" s="836"/>
      <c r="D147" s="837" t="s">
        <v>230</v>
      </c>
      <c r="E147" s="838" t="s">
        <v>581</v>
      </c>
      <c r="F147" s="838" t="s">
        <v>282</v>
      </c>
      <c r="G147" s="838" t="s">
        <v>581</v>
      </c>
    </row>
    <row r="148" spans="1:7" ht="15" x14ac:dyDescent="0.2">
      <c r="A148" s="839"/>
      <c r="B148" s="849" t="s">
        <v>582</v>
      </c>
      <c r="C148" s="840"/>
      <c r="D148" s="841" t="s">
        <v>231</v>
      </c>
      <c r="E148" s="842" t="s">
        <v>583</v>
      </c>
      <c r="F148" s="842" t="s">
        <v>282</v>
      </c>
      <c r="G148" s="842" t="s">
        <v>583</v>
      </c>
    </row>
    <row r="149" spans="1:7" ht="45" x14ac:dyDescent="0.2">
      <c r="A149" s="843"/>
      <c r="B149" s="843"/>
      <c r="C149" s="844" t="s">
        <v>303</v>
      </c>
      <c r="D149" s="845" t="s">
        <v>304</v>
      </c>
      <c r="E149" s="846" t="s">
        <v>584</v>
      </c>
      <c r="F149" s="846" t="s">
        <v>282</v>
      </c>
      <c r="G149" s="846" t="s">
        <v>584</v>
      </c>
    </row>
    <row r="150" spans="1:7" x14ac:dyDescent="0.2">
      <c r="A150" s="843"/>
      <c r="B150" s="843"/>
      <c r="C150" s="844" t="s">
        <v>299</v>
      </c>
      <c r="D150" s="845" t="s">
        <v>300</v>
      </c>
      <c r="E150" s="846" t="s">
        <v>344</v>
      </c>
      <c r="F150" s="846" t="s">
        <v>282</v>
      </c>
      <c r="G150" s="846" t="s">
        <v>344</v>
      </c>
    </row>
    <row r="151" spans="1:7" ht="33.75" x14ac:dyDescent="0.2">
      <c r="A151" s="839"/>
      <c r="B151" s="849" t="s">
        <v>585</v>
      </c>
      <c r="C151" s="840"/>
      <c r="D151" s="841" t="s">
        <v>586</v>
      </c>
      <c r="E151" s="842" t="s">
        <v>587</v>
      </c>
      <c r="F151" s="842" t="s">
        <v>282</v>
      </c>
      <c r="G151" s="842" t="s">
        <v>587</v>
      </c>
    </row>
    <row r="152" spans="1:7" x14ac:dyDescent="0.2">
      <c r="A152" s="843"/>
      <c r="B152" s="843"/>
      <c r="C152" s="844" t="s">
        <v>299</v>
      </c>
      <c r="D152" s="845" t="s">
        <v>300</v>
      </c>
      <c r="E152" s="846" t="s">
        <v>587</v>
      </c>
      <c r="F152" s="846" t="s">
        <v>282</v>
      </c>
      <c r="G152" s="846" t="s">
        <v>587</v>
      </c>
    </row>
    <row r="153" spans="1:7" ht="15" x14ac:dyDescent="0.2">
      <c r="A153" s="839"/>
      <c r="B153" s="849" t="s">
        <v>588</v>
      </c>
      <c r="C153" s="840"/>
      <c r="D153" s="841" t="s">
        <v>169</v>
      </c>
      <c r="E153" s="842" t="s">
        <v>589</v>
      </c>
      <c r="F153" s="842" t="s">
        <v>282</v>
      </c>
      <c r="G153" s="842" t="s">
        <v>589</v>
      </c>
    </row>
    <row r="154" spans="1:7" x14ac:dyDescent="0.2">
      <c r="A154" s="843"/>
      <c r="B154" s="843"/>
      <c r="C154" s="844" t="s">
        <v>202</v>
      </c>
      <c r="D154" s="845" t="s">
        <v>203</v>
      </c>
      <c r="E154" s="846" t="s">
        <v>397</v>
      </c>
      <c r="F154" s="846" t="s">
        <v>282</v>
      </c>
      <c r="G154" s="846" t="s">
        <v>397</v>
      </c>
    </row>
    <row r="155" spans="1:7" ht="45" x14ac:dyDescent="0.2">
      <c r="A155" s="843"/>
      <c r="B155" s="843"/>
      <c r="C155" s="844" t="s">
        <v>590</v>
      </c>
      <c r="D155" s="845" t="s">
        <v>591</v>
      </c>
      <c r="E155" s="846" t="s">
        <v>592</v>
      </c>
      <c r="F155" s="846" t="s">
        <v>282</v>
      </c>
      <c r="G155" s="846" t="s">
        <v>592</v>
      </c>
    </row>
    <row r="156" spans="1:7" ht="22.5" x14ac:dyDescent="0.2">
      <c r="A156" s="836" t="s">
        <v>9</v>
      </c>
      <c r="B156" s="836"/>
      <c r="C156" s="836"/>
      <c r="D156" s="837" t="s">
        <v>217</v>
      </c>
      <c r="E156" s="838" t="s">
        <v>593</v>
      </c>
      <c r="F156" s="838" t="s">
        <v>282</v>
      </c>
      <c r="G156" s="838" t="s">
        <v>593</v>
      </c>
    </row>
    <row r="157" spans="1:7" ht="15" x14ac:dyDescent="0.2">
      <c r="A157" s="839"/>
      <c r="B157" s="849" t="s">
        <v>594</v>
      </c>
      <c r="C157" s="840"/>
      <c r="D157" s="841" t="s">
        <v>595</v>
      </c>
      <c r="E157" s="842" t="s">
        <v>596</v>
      </c>
      <c r="F157" s="842" t="s">
        <v>282</v>
      </c>
      <c r="G157" s="842" t="s">
        <v>596</v>
      </c>
    </row>
    <row r="158" spans="1:7" ht="56.25" x14ac:dyDescent="0.2">
      <c r="A158" s="843"/>
      <c r="B158" s="843"/>
      <c r="C158" s="844" t="s">
        <v>506</v>
      </c>
      <c r="D158" s="845" t="s">
        <v>507</v>
      </c>
      <c r="E158" s="846" t="s">
        <v>596</v>
      </c>
      <c r="F158" s="846" t="s">
        <v>282</v>
      </c>
      <c r="G158" s="846" t="s">
        <v>596</v>
      </c>
    </row>
    <row r="159" spans="1:7" ht="15" x14ac:dyDescent="0.2">
      <c r="A159" s="839"/>
      <c r="B159" s="849" t="s">
        <v>8</v>
      </c>
      <c r="C159" s="840"/>
      <c r="D159" s="841" t="s">
        <v>218</v>
      </c>
      <c r="E159" s="842" t="s">
        <v>508</v>
      </c>
      <c r="F159" s="842" t="s">
        <v>282</v>
      </c>
      <c r="G159" s="842" t="s">
        <v>508</v>
      </c>
    </row>
    <row r="160" spans="1:7" x14ac:dyDescent="0.2">
      <c r="A160" s="843"/>
      <c r="B160" s="843"/>
      <c r="C160" s="844" t="s">
        <v>202</v>
      </c>
      <c r="D160" s="845" t="s">
        <v>203</v>
      </c>
      <c r="E160" s="846" t="s">
        <v>508</v>
      </c>
      <c r="F160" s="846" t="s">
        <v>282</v>
      </c>
      <c r="G160" s="846" t="s">
        <v>508</v>
      </c>
    </row>
    <row r="161" spans="1:7" x14ac:dyDescent="0.2">
      <c r="A161" s="836" t="s">
        <v>4</v>
      </c>
      <c r="B161" s="836"/>
      <c r="C161" s="836"/>
      <c r="D161" s="837" t="s">
        <v>597</v>
      </c>
      <c r="E161" s="838" t="s">
        <v>598</v>
      </c>
      <c r="F161" s="838" t="s">
        <v>282</v>
      </c>
      <c r="G161" s="838" t="s">
        <v>598</v>
      </c>
    </row>
    <row r="162" spans="1:7" ht="15" x14ac:dyDescent="0.2">
      <c r="A162" s="839"/>
      <c r="B162" s="849" t="s">
        <v>599</v>
      </c>
      <c r="C162" s="840"/>
      <c r="D162" s="841" t="s">
        <v>169</v>
      </c>
      <c r="E162" s="842" t="s">
        <v>598</v>
      </c>
      <c r="F162" s="842" t="s">
        <v>282</v>
      </c>
      <c r="G162" s="842" t="s">
        <v>598</v>
      </c>
    </row>
    <row r="163" spans="1:7" ht="67.5" x14ac:dyDescent="0.2">
      <c r="A163" s="843"/>
      <c r="B163" s="843"/>
      <c r="C163" s="844" t="s">
        <v>316</v>
      </c>
      <c r="D163" s="845" t="s">
        <v>317</v>
      </c>
      <c r="E163" s="846" t="s">
        <v>598</v>
      </c>
      <c r="F163" s="846" t="s">
        <v>282</v>
      </c>
      <c r="G163" s="846" t="s">
        <v>598</v>
      </c>
    </row>
    <row r="164" spans="1:7" ht="24.75" customHeight="1" x14ac:dyDescent="0.2">
      <c r="A164" s="847" t="s">
        <v>600</v>
      </c>
      <c r="B164" s="847"/>
      <c r="C164" s="847"/>
      <c r="D164" s="847"/>
      <c r="E164" s="854" t="s">
        <v>601</v>
      </c>
      <c r="F164" s="854" t="s">
        <v>602</v>
      </c>
      <c r="G164" s="854" t="s">
        <v>603</v>
      </c>
    </row>
  </sheetData>
  <mergeCells count="4">
    <mergeCell ref="A164:D164"/>
    <mergeCell ref="A1:G1"/>
    <mergeCell ref="A2:E2"/>
    <mergeCell ref="F2:G2"/>
  </mergeCells>
  <pageMargins left="0.74803149606299213" right="0" top="0.78740157480314965" bottom="0.39370078740157483" header="0.31496062992125984" footer="0.11811023622047245"/>
  <pageSetup paperSize="9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6"/>
  <sheetViews>
    <sheetView showGridLines="0" tabSelected="1" workbookViewId="0">
      <selection activeCell="D3" sqref="D3:D545"/>
    </sheetView>
  </sheetViews>
  <sheetFormatPr defaultRowHeight="12.75" x14ac:dyDescent="0.2"/>
  <cols>
    <col min="1" max="1" width="6.42578125" style="835" customWidth="1"/>
    <col min="2" max="2" width="7.7109375" style="835" customWidth="1"/>
    <col min="3" max="3" width="7.42578125" style="835" customWidth="1"/>
    <col min="4" max="4" width="32.28515625" style="835" customWidth="1"/>
    <col min="5" max="5" width="13.140625" style="835" customWidth="1"/>
    <col min="6" max="6" width="10.42578125" style="835" customWidth="1"/>
    <col min="7" max="7" width="12.85546875" style="835" customWidth="1"/>
    <col min="8" max="250" width="9.140625" style="835"/>
    <col min="251" max="251" width="2.140625" style="835" customWidth="1"/>
    <col min="252" max="252" width="8.7109375" style="835" customWidth="1"/>
    <col min="253" max="253" width="9.85546875" style="835" customWidth="1"/>
    <col min="254" max="254" width="1" style="835" customWidth="1"/>
    <col min="255" max="255" width="10.85546875" style="835" customWidth="1"/>
    <col min="256" max="256" width="54.5703125" style="835" customWidth="1"/>
    <col min="257" max="258" width="22.85546875" style="835" customWidth="1"/>
    <col min="259" max="259" width="8.7109375" style="835" customWidth="1"/>
    <col min="260" max="260" width="14.140625" style="835" customWidth="1"/>
    <col min="261" max="506" width="9.140625" style="835"/>
    <col min="507" max="507" width="2.140625" style="835" customWidth="1"/>
    <col min="508" max="508" width="8.7109375" style="835" customWidth="1"/>
    <col min="509" max="509" width="9.85546875" style="835" customWidth="1"/>
    <col min="510" max="510" width="1" style="835" customWidth="1"/>
    <col min="511" max="511" width="10.85546875" style="835" customWidth="1"/>
    <col min="512" max="512" width="54.5703125" style="835" customWidth="1"/>
    <col min="513" max="514" width="22.85546875" style="835" customWidth="1"/>
    <col min="515" max="515" width="8.7109375" style="835" customWidth="1"/>
    <col min="516" max="516" width="14.140625" style="835" customWidth="1"/>
    <col min="517" max="762" width="9.140625" style="835"/>
    <col min="763" max="763" width="2.140625" style="835" customWidth="1"/>
    <col min="764" max="764" width="8.7109375" style="835" customWidth="1"/>
    <col min="765" max="765" width="9.85546875" style="835" customWidth="1"/>
    <col min="766" max="766" width="1" style="835" customWidth="1"/>
    <col min="767" max="767" width="10.85546875" style="835" customWidth="1"/>
    <col min="768" max="768" width="54.5703125" style="835" customWidth="1"/>
    <col min="769" max="770" width="22.85546875" style="835" customWidth="1"/>
    <col min="771" max="771" width="8.7109375" style="835" customWidth="1"/>
    <col min="772" max="772" width="14.140625" style="835" customWidth="1"/>
    <col min="773" max="1018" width="9.140625" style="835"/>
    <col min="1019" max="1019" width="2.140625" style="835" customWidth="1"/>
    <col min="1020" max="1020" width="8.7109375" style="835" customWidth="1"/>
    <col min="1021" max="1021" width="9.85546875" style="835" customWidth="1"/>
    <col min="1022" max="1022" width="1" style="835" customWidth="1"/>
    <col min="1023" max="1023" width="10.85546875" style="835" customWidth="1"/>
    <col min="1024" max="1024" width="54.5703125" style="835" customWidth="1"/>
    <col min="1025" max="1026" width="22.85546875" style="835" customWidth="1"/>
    <col min="1027" max="1027" width="8.7109375" style="835" customWidth="1"/>
    <col min="1028" max="1028" width="14.140625" style="835" customWidth="1"/>
    <col min="1029" max="1274" width="9.140625" style="835"/>
    <col min="1275" max="1275" width="2.140625" style="835" customWidth="1"/>
    <col min="1276" max="1276" width="8.7109375" style="835" customWidth="1"/>
    <col min="1277" max="1277" width="9.85546875" style="835" customWidth="1"/>
    <col min="1278" max="1278" width="1" style="835" customWidth="1"/>
    <col min="1279" max="1279" width="10.85546875" style="835" customWidth="1"/>
    <col min="1280" max="1280" width="54.5703125" style="835" customWidth="1"/>
    <col min="1281" max="1282" width="22.85546875" style="835" customWidth="1"/>
    <col min="1283" max="1283" width="8.7109375" style="835" customWidth="1"/>
    <col min="1284" max="1284" width="14.140625" style="835" customWidth="1"/>
    <col min="1285" max="1530" width="9.140625" style="835"/>
    <col min="1531" max="1531" width="2.140625" style="835" customWidth="1"/>
    <col min="1532" max="1532" width="8.7109375" style="835" customWidth="1"/>
    <col min="1533" max="1533" width="9.85546875" style="835" customWidth="1"/>
    <col min="1534" max="1534" width="1" style="835" customWidth="1"/>
    <col min="1535" max="1535" width="10.85546875" style="835" customWidth="1"/>
    <col min="1536" max="1536" width="54.5703125" style="835" customWidth="1"/>
    <col min="1537" max="1538" width="22.85546875" style="835" customWidth="1"/>
    <col min="1539" max="1539" width="8.7109375" style="835" customWidth="1"/>
    <col min="1540" max="1540" width="14.140625" style="835" customWidth="1"/>
    <col min="1541" max="1786" width="9.140625" style="835"/>
    <col min="1787" max="1787" width="2.140625" style="835" customWidth="1"/>
    <col min="1788" max="1788" width="8.7109375" style="835" customWidth="1"/>
    <col min="1789" max="1789" width="9.85546875" style="835" customWidth="1"/>
    <col min="1790" max="1790" width="1" style="835" customWidth="1"/>
    <col min="1791" max="1791" width="10.85546875" style="835" customWidth="1"/>
    <col min="1792" max="1792" width="54.5703125" style="835" customWidth="1"/>
    <col min="1793" max="1794" width="22.85546875" style="835" customWidth="1"/>
    <col min="1795" max="1795" width="8.7109375" style="835" customWidth="1"/>
    <col min="1796" max="1796" width="14.140625" style="835" customWidth="1"/>
    <col min="1797" max="2042" width="9.140625" style="835"/>
    <col min="2043" max="2043" width="2.140625" style="835" customWidth="1"/>
    <col min="2044" max="2044" width="8.7109375" style="835" customWidth="1"/>
    <col min="2045" max="2045" width="9.85546875" style="835" customWidth="1"/>
    <col min="2046" max="2046" width="1" style="835" customWidth="1"/>
    <col min="2047" max="2047" width="10.85546875" style="835" customWidth="1"/>
    <col min="2048" max="2048" width="54.5703125" style="835" customWidth="1"/>
    <col min="2049" max="2050" width="22.85546875" style="835" customWidth="1"/>
    <col min="2051" max="2051" width="8.7109375" style="835" customWidth="1"/>
    <col min="2052" max="2052" width="14.140625" style="835" customWidth="1"/>
    <col min="2053" max="2298" width="9.140625" style="835"/>
    <col min="2299" max="2299" width="2.140625" style="835" customWidth="1"/>
    <col min="2300" max="2300" width="8.7109375" style="835" customWidth="1"/>
    <col min="2301" max="2301" width="9.85546875" style="835" customWidth="1"/>
    <col min="2302" max="2302" width="1" style="835" customWidth="1"/>
    <col min="2303" max="2303" width="10.85546875" style="835" customWidth="1"/>
    <col min="2304" max="2304" width="54.5703125" style="835" customWidth="1"/>
    <col min="2305" max="2306" width="22.85546875" style="835" customWidth="1"/>
    <col min="2307" max="2307" width="8.7109375" style="835" customWidth="1"/>
    <col min="2308" max="2308" width="14.140625" style="835" customWidth="1"/>
    <col min="2309" max="2554" width="9.140625" style="835"/>
    <col min="2555" max="2555" width="2.140625" style="835" customWidth="1"/>
    <col min="2556" max="2556" width="8.7109375" style="835" customWidth="1"/>
    <col min="2557" max="2557" width="9.85546875" style="835" customWidth="1"/>
    <col min="2558" max="2558" width="1" style="835" customWidth="1"/>
    <col min="2559" max="2559" width="10.85546875" style="835" customWidth="1"/>
    <col min="2560" max="2560" width="54.5703125" style="835" customWidth="1"/>
    <col min="2561" max="2562" width="22.85546875" style="835" customWidth="1"/>
    <col min="2563" max="2563" width="8.7109375" style="835" customWidth="1"/>
    <col min="2564" max="2564" width="14.140625" style="835" customWidth="1"/>
    <col min="2565" max="2810" width="9.140625" style="835"/>
    <col min="2811" max="2811" width="2.140625" style="835" customWidth="1"/>
    <col min="2812" max="2812" width="8.7109375" style="835" customWidth="1"/>
    <col min="2813" max="2813" width="9.85546875" style="835" customWidth="1"/>
    <col min="2814" max="2814" width="1" style="835" customWidth="1"/>
    <col min="2815" max="2815" width="10.85546875" style="835" customWidth="1"/>
    <col min="2816" max="2816" width="54.5703125" style="835" customWidth="1"/>
    <col min="2817" max="2818" width="22.85546875" style="835" customWidth="1"/>
    <col min="2819" max="2819" width="8.7109375" style="835" customWidth="1"/>
    <col min="2820" max="2820" width="14.140625" style="835" customWidth="1"/>
    <col min="2821" max="3066" width="9.140625" style="835"/>
    <col min="3067" max="3067" width="2.140625" style="835" customWidth="1"/>
    <col min="3068" max="3068" width="8.7109375" style="835" customWidth="1"/>
    <col min="3069" max="3069" width="9.85546875" style="835" customWidth="1"/>
    <col min="3070" max="3070" width="1" style="835" customWidth="1"/>
    <col min="3071" max="3071" width="10.85546875" style="835" customWidth="1"/>
    <col min="3072" max="3072" width="54.5703125" style="835" customWidth="1"/>
    <col min="3073" max="3074" width="22.85546875" style="835" customWidth="1"/>
    <col min="3075" max="3075" width="8.7109375" style="835" customWidth="1"/>
    <col min="3076" max="3076" width="14.140625" style="835" customWidth="1"/>
    <col min="3077" max="3322" width="9.140625" style="835"/>
    <col min="3323" max="3323" width="2.140625" style="835" customWidth="1"/>
    <col min="3324" max="3324" width="8.7109375" style="835" customWidth="1"/>
    <col min="3325" max="3325" width="9.85546875" style="835" customWidth="1"/>
    <col min="3326" max="3326" width="1" style="835" customWidth="1"/>
    <col min="3327" max="3327" width="10.85546875" style="835" customWidth="1"/>
    <col min="3328" max="3328" width="54.5703125" style="835" customWidth="1"/>
    <col min="3329" max="3330" width="22.85546875" style="835" customWidth="1"/>
    <col min="3331" max="3331" width="8.7109375" style="835" customWidth="1"/>
    <col min="3332" max="3332" width="14.140625" style="835" customWidth="1"/>
    <col min="3333" max="3578" width="9.140625" style="835"/>
    <col min="3579" max="3579" width="2.140625" style="835" customWidth="1"/>
    <col min="3580" max="3580" width="8.7109375" style="835" customWidth="1"/>
    <col min="3581" max="3581" width="9.85546875" style="835" customWidth="1"/>
    <col min="3582" max="3582" width="1" style="835" customWidth="1"/>
    <col min="3583" max="3583" width="10.85546875" style="835" customWidth="1"/>
    <col min="3584" max="3584" width="54.5703125" style="835" customWidth="1"/>
    <col min="3585" max="3586" width="22.85546875" style="835" customWidth="1"/>
    <col min="3587" max="3587" width="8.7109375" style="835" customWidth="1"/>
    <col min="3588" max="3588" width="14.140625" style="835" customWidth="1"/>
    <col min="3589" max="3834" width="9.140625" style="835"/>
    <col min="3835" max="3835" width="2.140625" style="835" customWidth="1"/>
    <col min="3836" max="3836" width="8.7109375" style="835" customWidth="1"/>
    <col min="3837" max="3837" width="9.85546875" style="835" customWidth="1"/>
    <col min="3838" max="3838" width="1" style="835" customWidth="1"/>
    <col min="3839" max="3839" width="10.85546875" style="835" customWidth="1"/>
    <col min="3840" max="3840" width="54.5703125" style="835" customWidth="1"/>
    <col min="3841" max="3842" width="22.85546875" style="835" customWidth="1"/>
    <col min="3843" max="3843" width="8.7109375" style="835" customWidth="1"/>
    <col min="3844" max="3844" width="14.140625" style="835" customWidth="1"/>
    <col min="3845" max="4090" width="9.140625" style="835"/>
    <col min="4091" max="4091" width="2.140625" style="835" customWidth="1"/>
    <col min="4092" max="4092" width="8.7109375" style="835" customWidth="1"/>
    <col min="4093" max="4093" width="9.85546875" style="835" customWidth="1"/>
    <col min="4094" max="4094" width="1" style="835" customWidth="1"/>
    <col min="4095" max="4095" width="10.85546875" style="835" customWidth="1"/>
    <col min="4096" max="4096" width="54.5703125" style="835" customWidth="1"/>
    <col min="4097" max="4098" width="22.85546875" style="835" customWidth="1"/>
    <col min="4099" max="4099" width="8.7109375" style="835" customWidth="1"/>
    <col min="4100" max="4100" width="14.140625" style="835" customWidth="1"/>
    <col min="4101" max="4346" width="9.140625" style="835"/>
    <col min="4347" max="4347" width="2.140625" style="835" customWidth="1"/>
    <col min="4348" max="4348" width="8.7109375" style="835" customWidth="1"/>
    <col min="4349" max="4349" width="9.85546875" style="835" customWidth="1"/>
    <col min="4350" max="4350" width="1" style="835" customWidth="1"/>
    <col min="4351" max="4351" width="10.85546875" style="835" customWidth="1"/>
    <col min="4352" max="4352" width="54.5703125" style="835" customWidth="1"/>
    <col min="4353" max="4354" width="22.85546875" style="835" customWidth="1"/>
    <col min="4355" max="4355" width="8.7109375" style="835" customWidth="1"/>
    <col min="4356" max="4356" width="14.140625" style="835" customWidth="1"/>
    <col min="4357" max="4602" width="9.140625" style="835"/>
    <col min="4603" max="4603" width="2.140625" style="835" customWidth="1"/>
    <col min="4604" max="4604" width="8.7109375" style="835" customWidth="1"/>
    <col min="4605" max="4605" width="9.85546875" style="835" customWidth="1"/>
    <col min="4606" max="4606" width="1" style="835" customWidth="1"/>
    <col min="4607" max="4607" width="10.85546875" style="835" customWidth="1"/>
    <col min="4608" max="4608" width="54.5703125" style="835" customWidth="1"/>
    <col min="4609" max="4610" width="22.85546875" style="835" customWidth="1"/>
    <col min="4611" max="4611" width="8.7109375" style="835" customWidth="1"/>
    <col min="4612" max="4612" width="14.140625" style="835" customWidth="1"/>
    <col min="4613" max="4858" width="9.140625" style="835"/>
    <col min="4859" max="4859" width="2.140625" style="835" customWidth="1"/>
    <col min="4860" max="4860" width="8.7109375" style="835" customWidth="1"/>
    <col min="4861" max="4861" width="9.85546875" style="835" customWidth="1"/>
    <col min="4862" max="4862" width="1" style="835" customWidth="1"/>
    <col min="4863" max="4863" width="10.85546875" style="835" customWidth="1"/>
    <col min="4864" max="4864" width="54.5703125" style="835" customWidth="1"/>
    <col min="4865" max="4866" width="22.85546875" style="835" customWidth="1"/>
    <col min="4867" max="4867" width="8.7109375" style="835" customWidth="1"/>
    <col min="4868" max="4868" width="14.140625" style="835" customWidth="1"/>
    <col min="4869" max="5114" width="9.140625" style="835"/>
    <col min="5115" max="5115" width="2.140625" style="835" customWidth="1"/>
    <col min="5116" max="5116" width="8.7109375" style="835" customWidth="1"/>
    <col min="5117" max="5117" width="9.85546875" style="835" customWidth="1"/>
    <col min="5118" max="5118" width="1" style="835" customWidth="1"/>
    <col min="5119" max="5119" width="10.85546875" style="835" customWidth="1"/>
    <col min="5120" max="5120" width="54.5703125" style="835" customWidth="1"/>
    <col min="5121" max="5122" width="22.85546875" style="835" customWidth="1"/>
    <col min="5123" max="5123" width="8.7109375" style="835" customWidth="1"/>
    <col min="5124" max="5124" width="14.140625" style="835" customWidth="1"/>
    <col min="5125" max="5370" width="9.140625" style="835"/>
    <col min="5371" max="5371" width="2.140625" style="835" customWidth="1"/>
    <col min="5372" max="5372" width="8.7109375" style="835" customWidth="1"/>
    <col min="5373" max="5373" width="9.85546875" style="835" customWidth="1"/>
    <col min="5374" max="5374" width="1" style="835" customWidth="1"/>
    <col min="5375" max="5375" width="10.85546875" style="835" customWidth="1"/>
    <col min="5376" max="5376" width="54.5703125" style="835" customWidth="1"/>
    <col min="5377" max="5378" width="22.85546875" style="835" customWidth="1"/>
    <col min="5379" max="5379" width="8.7109375" style="835" customWidth="1"/>
    <col min="5380" max="5380" width="14.140625" style="835" customWidth="1"/>
    <col min="5381" max="5626" width="9.140625" style="835"/>
    <col min="5627" max="5627" width="2.140625" style="835" customWidth="1"/>
    <col min="5628" max="5628" width="8.7109375" style="835" customWidth="1"/>
    <col min="5629" max="5629" width="9.85546875" style="835" customWidth="1"/>
    <col min="5630" max="5630" width="1" style="835" customWidth="1"/>
    <col min="5631" max="5631" width="10.85546875" style="835" customWidth="1"/>
    <col min="5632" max="5632" width="54.5703125" style="835" customWidth="1"/>
    <col min="5633" max="5634" width="22.85546875" style="835" customWidth="1"/>
    <col min="5635" max="5635" width="8.7109375" style="835" customWidth="1"/>
    <col min="5636" max="5636" width="14.140625" style="835" customWidth="1"/>
    <col min="5637" max="5882" width="9.140625" style="835"/>
    <col min="5883" max="5883" width="2.140625" style="835" customWidth="1"/>
    <col min="5884" max="5884" width="8.7109375" style="835" customWidth="1"/>
    <col min="5885" max="5885" width="9.85546875" style="835" customWidth="1"/>
    <col min="5886" max="5886" width="1" style="835" customWidth="1"/>
    <col min="5887" max="5887" width="10.85546875" style="835" customWidth="1"/>
    <col min="5888" max="5888" width="54.5703125" style="835" customWidth="1"/>
    <col min="5889" max="5890" width="22.85546875" style="835" customWidth="1"/>
    <col min="5891" max="5891" width="8.7109375" style="835" customWidth="1"/>
    <col min="5892" max="5892" width="14.140625" style="835" customWidth="1"/>
    <col min="5893" max="6138" width="9.140625" style="835"/>
    <col min="6139" max="6139" width="2.140625" style="835" customWidth="1"/>
    <col min="6140" max="6140" width="8.7109375" style="835" customWidth="1"/>
    <col min="6141" max="6141" width="9.85546875" style="835" customWidth="1"/>
    <col min="6142" max="6142" width="1" style="835" customWidth="1"/>
    <col min="6143" max="6143" width="10.85546875" style="835" customWidth="1"/>
    <col min="6144" max="6144" width="54.5703125" style="835" customWidth="1"/>
    <col min="6145" max="6146" width="22.85546875" style="835" customWidth="1"/>
    <col min="6147" max="6147" width="8.7109375" style="835" customWidth="1"/>
    <col min="6148" max="6148" width="14.140625" style="835" customWidth="1"/>
    <col min="6149" max="6394" width="9.140625" style="835"/>
    <col min="6395" max="6395" width="2.140625" style="835" customWidth="1"/>
    <col min="6396" max="6396" width="8.7109375" style="835" customWidth="1"/>
    <col min="6397" max="6397" width="9.85546875" style="835" customWidth="1"/>
    <col min="6398" max="6398" width="1" style="835" customWidth="1"/>
    <col min="6399" max="6399" width="10.85546875" style="835" customWidth="1"/>
    <col min="6400" max="6400" width="54.5703125" style="835" customWidth="1"/>
    <col min="6401" max="6402" width="22.85546875" style="835" customWidth="1"/>
    <col min="6403" max="6403" width="8.7109375" style="835" customWidth="1"/>
    <col min="6404" max="6404" width="14.140625" style="835" customWidth="1"/>
    <col min="6405" max="6650" width="9.140625" style="835"/>
    <col min="6651" max="6651" width="2.140625" style="835" customWidth="1"/>
    <col min="6652" max="6652" width="8.7109375" style="835" customWidth="1"/>
    <col min="6653" max="6653" width="9.85546875" style="835" customWidth="1"/>
    <col min="6654" max="6654" width="1" style="835" customWidth="1"/>
    <col min="6655" max="6655" width="10.85546875" style="835" customWidth="1"/>
    <col min="6656" max="6656" width="54.5703125" style="835" customWidth="1"/>
    <col min="6657" max="6658" width="22.85546875" style="835" customWidth="1"/>
    <col min="6659" max="6659" width="8.7109375" style="835" customWidth="1"/>
    <col min="6660" max="6660" width="14.140625" style="835" customWidth="1"/>
    <col min="6661" max="6906" width="9.140625" style="835"/>
    <col min="6907" max="6907" width="2.140625" style="835" customWidth="1"/>
    <col min="6908" max="6908" width="8.7109375" style="835" customWidth="1"/>
    <col min="6909" max="6909" width="9.85546875" style="835" customWidth="1"/>
    <col min="6910" max="6910" width="1" style="835" customWidth="1"/>
    <col min="6911" max="6911" width="10.85546875" style="835" customWidth="1"/>
    <col min="6912" max="6912" width="54.5703125" style="835" customWidth="1"/>
    <col min="6913" max="6914" width="22.85546875" style="835" customWidth="1"/>
    <col min="6915" max="6915" width="8.7109375" style="835" customWidth="1"/>
    <col min="6916" max="6916" width="14.140625" style="835" customWidth="1"/>
    <col min="6917" max="7162" width="9.140625" style="835"/>
    <col min="7163" max="7163" width="2.140625" style="835" customWidth="1"/>
    <col min="7164" max="7164" width="8.7109375" style="835" customWidth="1"/>
    <col min="7165" max="7165" width="9.85546875" style="835" customWidth="1"/>
    <col min="7166" max="7166" width="1" style="835" customWidth="1"/>
    <col min="7167" max="7167" width="10.85546875" style="835" customWidth="1"/>
    <col min="7168" max="7168" width="54.5703125" style="835" customWidth="1"/>
    <col min="7169" max="7170" width="22.85546875" style="835" customWidth="1"/>
    <col min="7171" max="7171" width="8.7109375" style="835" customWidth="1"/>
    <col min="7172" max="7172" width="14.140625" style="835" customWidth="1"/>
    <col min="7173" max="7418" width="9.140625" style="835"/>
    <col min="7419" max="7419" width="2.140625" style="835" customWidth="1"/>
    <col min="7420" max="7420" width="8.7109375" style="835" customWidth="1"/>
    <col min="7421" max="7421" width="9.85546875" style="835" customWidth="1"/>
    <col min="7422" max="7422" width="1" style="835" customWidth="1"/>
    <col min="7423" max="7423" width="10.85546875" style="835" customWidth="1"/>
    <col min="7424" max="7424" width="54.5703125" style="835" customWidth="1"/>
    <col min="7425" max="7426" width="22.85546875" style="835" customWidth="1"/>
    <col min="7427" max="7427" width="8.7109375" style="835" customWidth="1"/>
    <col min="7428" max="7428" width="14.140625" style="835" customWidth="1"/>
    <col min="7429" max="7674" width="9.140625" style="835"/>
    <col min="7675" max="7675" width="2.140625" style="835" customWidth="1"/>
    <col min="7676" max="7676" width="8.7109375" style="835" customWidth="1"/>
    <col min="7677" max="7677" width="9.85546875" style="835" customWidth="1"/>
    <col min="7678" max="7678" width="1" style="835" customWidth="1"/>
    <col min="7679" max="7679" width="10.85546875" style="835" customWidth="1"/>
    <col min="7680" max="7680" width="54.5703125" style="835" customWidth="1"/>
    <col min="7681" max="7682" width="22.85546875" style="835" customWidth="1"/>
    <col min="7683" max="7683" width="8.7109375" style="835" customWidth="1"/>
    <col min="7684" max="7684" width="14.140625" style="835" customWidth="1"/>
    <col min="7685" max="7930" width="9.140625" style="835"/>
    <col min="7931" max="7931" width="2.140625" style="835" customWidth="1"/>
    <col min="7932" max="7932" width="8.7109375" style="835" customWidth="1"/>
    <col min="7933" max="7933" width="9.85546875" style="835" customWidth="1"/>
    <col min="7934" max="7934" width="1" style="835" customWidth="1"/>
    <col min="7935" max="7935" width="10.85546875" style="835" customWidth="1"/>
    <col min="7936" max="7936" width="54.5703125" style="835" customWidth="1"/>
    <col min="7937" max="7938" width="22.85546875" style="835" customWidth="1"/>
    <col min="7939" max="7939" width="8.7109375" style="835" customWidth="1"/>
    <col min="7940" max="7940" width="14.140625" style="835" customWidth="1"/>
    <col min="7941" max="8186" width="9.140625" style="835"/>
    <col min="8187" max="8187" width="2.140625" style="835" customWidth="1"/>
    <col min="8188" max="8188" width="8.7109375" style="835" customWidth="1"/>
    <col min="8189" max="8189" width="9.85546875" style="835" customWidth="1"/>
    <col min="8190" max="8190" width="1" style="835" customWidth="1"/>
    <col min="8191" max="8191" width="10.85546875" style="835" customWidth="1"/>
    <col min="8192" max="8192" width="54.5703125" style="835" customWidth="1"/>
    <col min="8193" max="8194" width="22.85546875" style="835" customWidth="1"/>
    <col min="8195" max="8195" width="8.7109375" style="835" customWidth="1"/>
    <col min="8196" max="8196" width="14.140625" style="835" customWidth="1"/>
    <col min="8197" max="8442" width="9.140625" style="835"/>
    <col min="8443" max="8443" width="2.140625" style="835" customWidth="1"/>
    <col min="8444" max="8444" width="8.7109375" style="835" customWidth="1"/>
    <col min="8445" max="8445" width="9.85546875" style="835" customWidth="1"/>
    <col min="8446" max="8446" width="1" style="835" customWidth="1"/>
    <col min="8447" max="8447" width="10.85546875" style="835" customWidth="1"/>
    <col min="8448" max="8448" width="54.5703125" style="835" customWidth="1"/>
    <col min="8449" max="8450" width="22.85546875" style="835" customWidth="1"/>
    <col min="8451" max="8451" width="8.7109375" style="835" customWidth="1"/>
    <col min="8452" max="8452" width="14.140625" style="835" customWidth="1"/>
    <col min="8453" max="8698" width="9.140625" style="835"/>
    <col min="8699" max="8699" width="2.140625" style="835" customWidth="1"/>
    <col min="8700" max="8700" width="8.7109375" style="835" customWidth="1"/>
    <col min="8701" max="8701" width="9.85546875" style="835" customWidth="1"/>
    <col min="8702" max="8702" width="1" style="835" customWidth="1"/>
    <col min="8703" max="8703" width="10.85546875" style="835" customWidth="1"/>
    <col min="8704" max="8704" width="54.5703125" style="835" customWidth="1"/>
    <col min="8705" max="8706" width="22.85546875" style="835" customWidth="1"/>
    <col min="8707" max="8707" width="8.7109375" style="835" customWidth="1"/>
    <col min="8708" max="8708" width="14.140625" style="835" customWidth="1"/>
    <col min="8709" max="8954" width="9.140625" style="835"/>
    <col min="8955" max="8955" width="2.140625" style="835" customWidth="1"/>
    <col min="8956" max="8956" width="8.7109375" style="835" customWidth="1"/>
    <col min="8957" max="8957" width="9.85546875" style="835" customWidth="1"/>
    <col min="8958" max="8958" width="1" style="835" customWidth="1"/>
    <col min="8959" max="8959" width="10.85546875" style="835" customWidth="1"/>
    <col min="8960" max="8960" width="54.5703125" style="835" customWidth="1"/>
    <col min="8961" max="8962" width="22.85546875" style="835" customWidth="1"/>
    <col min="8963" max="8963" width="8.7109375" style="835" customWidth="1"/>
    <col min="8964" max="8964" width="14.140625" style="835" customWidth="1"/>
    <col min="8965" max="9210" width="9.140625" style="835"/>
    <col min="9211" max="9211" width="2.140625" style="835" customWidth="1"/>
    <col min="9212" max="9212" width="8.7109375" style="835" customWidth="1"/>
    <col min="9213" max="9213" width="9.85546875" style="835" customWidth="1"/>
    <col min="9214" max="9214" width="1" style="835" customWidth="1"/>
    <col min="9215" max="9215" width="10.85546875" style="835" customWidth="1"/>
    <col min="9216" max="9216" width="54.5703125" style="835" customWidth="1"/>
    <col min="9217" max="9218" width="22.85546875" style="835" customWidth="1"/>
    <col min="9219" max="9219" width="8.7109375" style="835" customWidth="1"/>
    <col min="9220" max="9220" width="14.140625" style="835" customWidth="1"/>
    <col min="9221" max="9466" width="9.140625" style="835"/>
    <col min="9467" max="9467" width="2.140625" style="835" customWidth="1"/>
    <col min="9468" max="9468" width="8.7109375" style="835" customWidth="1"/>
    <col min="9469" max="9469" width="9.85546875" style="835" customWidth="1"/>
    <col min="9470" max="9470" width="1" style="835" customWidth="1"/>
    <col min="9471" max="9471" width="10.85546875" style="835" customWidth="1"/>
    <col min="9472" max="9472" width="54.5703125" style="835" customWidth="1"/>
    <col min="9473" max="9474" width="22.85546875" style="835" customWidth="1"/>
    <col min="9475" max="9475" width="8.7109375" style="835" customWidth="1"/>
    <col min="9476" max="9476" width="14.140625" style="835" customWidth="1"/>
    <col min="9477" max="9722" width="9.140625" style="835"/>
    <col min="9723" max="9723" width="2.140625" style="835" customWidth="1"/>
    <col min="9724" max="9724" width="8.7109375" style="835" customWidth="1"/>
    <col min="9725" max="9725" width="9.85546875" style="835" customWidth="1"/>
    <col min="9726" max="9726" width="1" style="835" customWidth="1"/>
    <col min="9727" max="9727" width="10.85546875" style="835" customWidth="1"/>
    <col min="9728" max="9728" width="54.5703125" style="835" customWidth="1"/>
    <col min="9729" max="9730" width="22.85546875" style="835" customWidth="1"/>
    <col min="9731" max="9731" width="8.7109375" style="835" customWidth="1"/>
    <col min="9732" max="9732" width="14.140625" style="835" customWidth="1"/>
    <col min="9733" max="9978" width="9.140625" style="835"/>
    <col min="9979" max="9979" width="2.140625" style="835" customWidth="1"/>
    <col min="9980" max="9980" width="8.7109375" style="835" customWidth="1"/>
    <col min="9981" max="9981" width="9.85546875" style="835" customWidth="1"/>
    <col min="9982" max="9982" width="1" style="835" customWidth="1"/>
    <col min="9983" max="9983" width="10.85546875" style="835" customWidth="1"/>
    <col min="9984" max="9984" width="54.5703125" style="835" customWidth="1"/>
    <col min="9985" max="9986" width="22.85546875" style="835" customWidth="1"/>
    <col min="9987" max="9987" width="8.7109375" style="835" customWidth="1"/>
    <col min="9988" max="9988" width="14.140625" style="835" customWidth="1"/>
    <col min="9989" max="10234" width="9.140625" style="835"/>
    <col min="10235" max="10235" width="2.140625" style="835" customWidth="1"/>
    <col min="10236" max="10236" width="8.7109375" style="835" customWidth="1"/>
    <col min="10237" max="10237" width="9.85546875" style="835" customWidth="1"/>
    <col min="10238" max="10238" width="1" style="835" customWidth="1"/>
    <col min="10239" max="10239" width="10.85546875" style="835" customWidth="1"/>
    <col min="10240" max="10240" width="54.5703125" style="835" customWidth="1"/>
    <col min="10241" max="10242" width="22.85546875" style="835" customWidth="1"/>
    <col min="10243" max="10243" width="8.7109375" style="835" customWidth="1"/>
    <col min="10244" max="10244" width="14.140625" style="835" customWidth="1"/>
    <col min="10245" max="10490" width="9.140625" style="835"/>
    <col min="10491" max="10491" width="2.140625" style="835" customWidth="1"/>
    <col min="10492" max="10492" width="8.7109375" style="835" customWidth="1"/>
    <col min="10493" max="10493" width="9.85546875" style="835" customWidth="1"/>
    <col min="10494" max="10494" width="1" style="835" customWidth="1"/>
    <col min="10495" max="10495" width="10.85546875" style="835" customWidth="1"/>
    <col min="10496" max="10496" width="54.5703125" style="835" customWidth="1"/>
    <col min="10497" max="10498" width="22.85546875" style="835" customWidth="1"/>
    <col min="10499" max="10499" width="8.7109375" style="835" customWidth="1"/>
    <col min="10500" max="10500" width="14.140625" style="835" customWidth="1"/>
    <col min="10501" max="10746" width="9.140625" style="835"/>
    <col min="10747" max="10747" width="2.140625" style="835" customWidth="1"/>
    <col min="10748" max="10748" width="8.7109375" style="835" customWidth="1"/>
    <col min="10749" max="10749" width="9.85546875" style="835" customWidth="1"/>
    <col min="10750" max="10750" width="1" style="835" customWidth="1"/>
    <col min="10751" max="10751" width="10.85546875" style="835" customWidth="1"/>
    <col min="10752" max="10752" width="54.5703125" style="835" customWidth="1"/>
    <col min="10753" max="10754" width="22.85546875" style="835" customWidth="1"/>
    <col min="10755" max="10755" width="8.7109375" style="835" customWidth="1"/>
    <col min="10756" max="10756" width="14.140625" style="835" customWidth="1"/>
    <col min="10757" max="11002" width="9.140625" style="835"/>
    <col min="11003" max="11003" width="2.140625" style="835" customWidth="1"/>
    <col min="11004" max="11004" width="8.7109375" style="835" customWidth="1"/>
    <col min="11005" max="11005" width="9.85546875" style="835" customWidth="1"/>
    <col min="11006" max="11006" width="1" style="835" customWidth="1"/>
    <col min="11007" max="11007" width="10.85546875" style="835" customWidth="1"/>
    <col min="11008" max="11008" width="54.5703125" style="835" customWidth="1"/>
    <col min="11009" max="11010" width="22.85546875" style="835" customWidth="1"/>
    <col min="11011" max="11011" width="8.7109375" style="835" customWidth="1"/>
    <col min="11012" max="11012" width="14.140625" style="835" customWidth="1"/>
    <col min="11013" max="11258" width="9.140625" style="835"/>
    <col min="11259" max="11259" width="2.140625" style="835" customWidth="1"/>
    <col min="11260" max="11260" width="8.7109375" style="835" customWidth="1"/>
    <col min="11261" max="11261" width="9.85546875" style="835" customWidth="1"/>
    <col min="11262" max="11262" width="1" style="835" customWidth="1"/>
    <col min="11263" max="11263" width="10.85546875" style="835" customWidth="1"/>
    <col min="11264" max="11264" width="54.5703125" style="835" customWidth="1"/>
    <col min="11265" max="11266" width="22.85546875" style="835" customWidth="1"/>
    <col min="11267" max="11267" width="8.7109375" style="835" customWidth="1"/>
    <col min="11268" max="11268" width="14.140625" style="835" customWidth="1"/>
    <col min="11269" max="11514" width="9.140625" style="835"/>
    <col min="11515" max="11515" width="2.140625" style="835" customWidth="1"/>
    <col min="11516" max="11516" width="8.7109375" style="835" customWidth="1"/>
    <col min="11517" max="11517" width="9.85546875" style="835" customWidth="1"/>
    <col min="11518" max="11518" width="1" style="835" customWidth="1"/>
    <col min="11519" max="11519" width="10.85546875" style="835" customWidth="1"/>
    <col min="11520" max="11520" width="54.5703125" style="835" customWidth="1"/>
    <col min="11521" max="11522" width="22.85546875" style="835" customWidth="1"/>
    <col min="11523" max="11523" width="8.7109375" style="835" customWidth="1"/>
    <col min="11524" max="11524" width="14.140625" style="835" customWidth="1"/>
    <col min="11525" max="11770" width="9.140625" style="835"/>
    <col min="11771" max="11771" width="2.140625" style="835" customWidth="1"/>
    <col min="11772" max="11772" width="8.7109375" style="835" customWidth="1"/>
    <col min="11773" max="11773" width="9.85546875" style="835" customWidth="1"/>
    <col min="11774" max="11774" width="1" style="835" customWidth="1"/>
    <col min="11775" max="11775" width="10.85546875" style="835" customWidth="1"/>
    <col min="11776" max="11776" width="54.5703125" style="835" customWidth="1"/>
    <col min="11777" max="11778" width="22.85546875" style="835" customWidth="1"/>
    <col min="11779" max="11779" width="8.7109375" style="835" customWidth="1"/>
    <col min="11780" max="11780" width="14.140625" style="835" customWidth="1"/>
    <col min="11781" max="12026" width="9.140625" style="835"/>
    <col min="12027" max="12027" width="2.140625" style="835" customWidth="1"/>
    <col min="12028" max="12028" width="8.7109375" style="835" customWidth="1"/>
    <col min="12029" max="12029" width="9.85546875" style="835" customWidth="1"/>
    <col min="12030" max="12030" width="1" style="835" customWidth="1"/>
    <col min="12031" max="12031" width="10.85546875" style="835" customWidth="1"/>
    <col min="12032" max="12032" width="54.5703125" style="835" customWidth="1"/>
    <col min="12033" max="12034" width="22.85546875" style="835" customWidth="1"/>
    <col min="12035" max="12035" width="8.7109375" style="835" customWidth="1"/>
    <col min="12036" max="12036" width="14.140625" style="835" customWidth="1"/>
    <col min="12037" max="12282" width="9.140625" style="835"/>
    <col min="12283" max="12283" width="2.140625" style="835" customWidth="1"/>
    <col min="12284" max="12284" width="8.7109375" style="835" customWidth="1"/>
    <col min="12285" max="12285" width="9.85546875" style="835" customWidth="1"/>
    <col min="12286" max="12286" width="1" style="835" customWidth="1"/>
    <col min="12287" max="12287" width="10.85546875" style="835" customWidth="1"/>
    <col min="12288" max="12288" width="54.5703125" style="835" customWidth="1"/>
    <col min="12289" max="12290" width="22.85546875" style="835" customWidth="1"/>
    <col min="12291" max="12291" width="8.7109375" style="835" customWidth="1"/>
    <col min="12292" max="12292" width="14.140625" style="835" customWidth="1"/>
    <col min="12293" max="12538" width="9.140625" style="835"/>
    <col min="12539" max="12539" width="2.140625" style="835" customWidth="1"/>
    <col min="12540" max="12540" width="8.7109375" style="835" customWidth="1"/>
    <col min="12541" max="12541" width="9.85546875" style="835" customWidth="1"/>
    <col min="12542" max="12542" width="1" style="835" customWidth="1"/>
    <col min="12543" max="12543" width="10.85546875" style="835" customWidth="1"/>
    <col min="12544" max="12544" width="54.5703125" style="835" customWidth="1"/>
    <col min="12545" max="12546" width="22.85546875" style="835" customWidth="1"/>
    <col min="12547" max="12547" width="8.7109375" style="835" customWidth="1"/>
    <col min="12548" max="12548" width="14.140625" style="835" customWidth="1"/>
    <col min="12549" max="12794" width="9.140625" style="835"/>
    <col min="12795" max="12795" width="2.140625" style="835" customWidth="1"/>
    <col min="12796" max="12796" width="8.7109375" style="835" customWidth="1"/>
    <col min="12797" max="12797" width="9.85546875" style="835" customWidth="1"/>
    <col min="12798" max="12798" width="1" style="835" customWidth="1"/>
    <col min="12799" max="12799" width="10.85546875" style="835" customWidth="1"/>
    <col min="12800" max="12800" width="54.5703125" style="835" customWidth="1"/>
    <col min="12801" max="12802" width="22.85546875" style="835" customWidth="1"/>
    <col min="12803" max="12803" width="8.7109375" style="835" customWidth="1"/>
    <col min="12804" max="12804" width="14.140625" style="835" customWidth="1"/>
    <col min="12805" max="13050" width="9.140625" style="835"/>
    <col min="13051" max="13051" width="2.140625" style="835" customWidth="1"/>
    <col min="13052" max="13052" width="8.7109375" style="835" customWidth="1"/>
    <col min="13053" max="13053" width="9.85546875" style="835" customWidth="1"/>
    <col min="13054" max="13054" width="1" style="835" customWidth="1"/>
    <col min="13055" max="13055" width="10.85546875" style="835" customWidth="1"/>
    <col min="13056" max="13056" width="54.5703125" style="835" customWidth="1"/>
    <col min="13057" max="13058" width="22.85546875" style="835" customWidth="1"/>
    <col min="13059" max="13059" width="8.7109375" style="835" customWidth="1"/>
    <col min="13060" max="13060" width="14.140625" style="835" customWidth="1"/>
    <col min="13061" max="13306" width="9.140625" style="835"/>
    <col min="13307" max="13307" width="2.140625" style="835" customWidth="1"/>
    <col min="13308" max="13308" width="8.7109375" style="835" customWidth="1"/>
    <col min="13309" max="13309" width="9.85546875" style="835" customWidth="1"/>
    <col min="13310" max="13310" width="1" style="835" customWidth="1"/>
    <col min="13311" max="13311" width="10.85546875" style="835" customWidth="1"/>
    <col min="13312" max="13312" width="54.5703125" style="835" customWidth="1"/>
    <col min="13313" max="13314" width="22.85546875" style="835" customWidth="1"/>
    <col min="13315" max="13315" width="8.7109375" style="835" customWidth="1"/>
    <col min="13316" max="13316" width="14.140625" style="835" customWidth="1"/>
    <col min="13317" max="13562" width="9.140625" style="835"/>
    <col min="13563" max="13563" width="2.140625" style="835" customWidth="1"/>
    <col min="13564" max="13564" width="8.7109375" style="835" customWidth="1"/>
    <col min="13565" max="13565" width="9.85546875" style="835" customWidth="1"/>
    <col min="13566" max="13566" width="1" style="835" customWidth="1"/>
    <col min="13567" max="13567" width="10.85546875" style="835" customWidth="1"/>
    <col min="13568" max="13568" width="54.5703125" style="835" customWidth="1"/>
    <col min="13569" max="13570" width="22.85546875" style="835" customWidth="1"/>
    <col min="13571" max="13571" width="8.7109375" style="835" customWidth="1"/>
    <col min="13572" max="13572" width="14.140625" style="835" customWidth="1"/>
    <col min="13573" max="13818" width="9.140625" style="835"/>
    <col min="13819" max="13819" width="2.140625" style="835" customWidth="1"/>
    <col min="13820" max="13820" width="8.7109375" style="835" customWidth="1"/>
    <col min="13821" max="13821" width="9.85546875" style="835" customWidth="1"/>
    <col min="13822" max="13822" width="1" style="835" customWidth="1"/>
    <col min="13823" max="13823" width="10.85546875" style="835" customWidth="1"/>
    <col min="13824" max="13824" width="54.5703125" style="835" customWidth="1"/>
    <col min="13825" max="13826" width="22.85546875" style="835" customWidth="1"/>
    <col min="13827" max="13827" width="8.7109375" style="835" customWidth="1"/>
    <col min="13828" max="13828" width="14.140625" style="835" customWidth="1"/>
    <col min="13829" max="14074" width="9.140625" style="835"/>
    <col min="14075" max="14075" width="2.140625" style="835" customWidth="1"/>
    <col min="14076" max="14076" width="8.7109375" style="835" customWidth="1"/>
    <col min="14077" max="14077" width="9.85546875" style="835" customWidth="1"/>
    <col min="14078" max="14078" width="1" style="835" customWidth="1"/>
    <col min="14079" max="14079" width="10.85546875" style="835" customWidth="1"/>
    <col min="14080" max="14080" width="54.5703125" style="835" customWidth="1"/>
    <col min="14081" max="14082" width="22.85546875" style="835" customWidth="1"/>
    <col min="14083" max="14083" width="8.7109375" style="835" customWidth="1"/>
    <col min="14084" max="14084" width="14.140625" style="835" customWidth="1"/>
    <col min="14085" max="14330" width="9.140625" style="835"/>
    <col min="14331" max="14331" width="2.140625" style="835" customWidth="1"/>
    <col min="14332" max="14332" width="8.7109375" style="835" customWidth="1"/>
    <col min="14333" max="14333" width="9.85546875" style="835" customWidth="1"/>
    <col min="14334" max="14334" width="1" style="835" customWidth="1"/>
    <col min="14335" max="14335" width="10.85546875" style="835" customWidth="1"/>
    <col min="14336" max="14336" width="54.5703125" style="835" customWidth="1"/>
    <col min="14337" max="14338" width="22.85546875" style="835" customWidth="1"/>
    <col min="14339" max="14339" width="8.7109375" style="835" customWidth="1"/>
    <col min="14340" max="14340" width="14.140625" style="835" customWidth="1"/>
    <col min="14341" max="14586" width="9.140625" style="835"/>
    <col min="14587" max="14587" width="2.140625" style="835" customWidth="1"/>
    <col min="14588" max="14588" width="8.7109375" style="835" customWidth="1"/>
    <col min="14589" max="14589" width="9.85546875" style="835" customWidth="1"/>
    <col min="14590" max="14590" width="1" style="835" customWidth="1"/>
    <col min="14591" max="14591" width="10.85546875" style="835" customWidth="1"/>
    <col min="14592" max="14592" width="54.5703125" style="835" customWidth="1"/>
    <col min="14593" max="14594" width="22.85546875" style="835" customWidth="1"/>
    <col min="14595" max="14595" width="8.7109375" style="835" customWidth="1"/>
    <col min="14596" max="14596" width="14.140625" style="835" customWidth="1"/>
    <col min="14597" max="14842" width="9.140625" style="835"/>
    <col min="14843" max="14843" width="2.140625" style="835" customWidth="1"/>
    <col min="14844" max="14844" width="8.7109375" style="835" customWidth="1"/>
    <col min="14845" max="14845" width="9.85546875" style="835" customWidth="1"/>
    <col min="14846" max="14846" width="1" style="835" customWidth="1"/>
    <col min="14847" max="14847" width="10.85546875" style="835" customWidth="1"/>
    <col min="14848" max="14848" width="54.5703125" style="835" customWidth="1"/>
    <col min="14849" max="14850" width="22.85546875" style="835" customWidth="1"/>
    <col min="14851" max="14851" width="8.7109375" style="835" customWidth="1"/>
    <col min="14852" max="14852" width="14.140625" style="835" customWidth="1"/>
    <col min="14853" max="15098" width="9.140625" style="835"/>
    <col min="15099" max="15099" width="2.140625" style="835" customWidth="1"/>
    <col min="15100" max="15100" width="8.7109375" style="835" customWidth="1"/>
    <col min="15101" max="15101" width="9.85546875" style="835" customWidth="1"/>
    <col min="15102" max="15102" width="1" style="835" customWidth="1"/>
    <col min="15103" max="15103" width="10.85546875" style="835" customWidth="1"/>
    <col min="15104" max="15104" width="54.5703125" style="835" customWidth="1"/>
    <col min="15105" max="15106" width="22.85546875" style="835" customWidth="1"/>
    <col min="15107" max="15107" width="8.7109375" style="835" customWidth="1"/>
    <col min="15108" max="15108" width="14.140625" style="835" customWidth="1"/>
    <col min="15109" max="15354" width="9.140625" style="835"/>
    <col min="15355" max="15355" width="2.140625" style="835" customWidth="1"/>
    <col min="15356" max="15356" width="8.7109375" style="835" customWidth="1"/>
    <col min="15357" max="15357" width="9.85546875" style="835" customWidth="1"/>
    <col min="15358" max="15358" width="1" style="835" customWidth="1"/>
    <col min="15359" max="15359" width="10.85546875" style="835" customWidth="1"/>
    <col min="15360" max="15360" width="54.5703125" style="835" customWidth="1"/>
    <col min="15361" max="15362" width="22.85546875" style="835" customWidth="1"/>
    <col min="15363" max="15363" width="8.7109375" style="835" customWidth="1"/>
    <col min="15364" max="15364" width="14.140625" style="835" customWidth="1"/>
    <col min="15365" max="15610" width="9.140625" style="835"/>
    <col min="15611" max="15611" width="2.140625" style="835" customWidth="1"/>
    <col min="15612" max="15612" width="8.7109375" style="835" customWidth="1"/>
    <col min="15613" max="15613" width="9.85546875" style="835" customWidth="1"/>
    <col min="15614" max="15614" width="1" style="835" customWidth="1"/>
    <col min="15615" max="15615" width="10.85546875" style="835" customWidth="1"/>
    <col min="15616" max="15616" width="54.5703125" style="835" customWidth="1"/>
    <col min="15617" max="15618" width="22.85546875" style="835" customWidth="1"/>
    <col min="15619" max="15619" width="8.7109375" style="835" customWidth="1"/>
    <col min="15620" max="15620" width="14.140625" style="835" customWidth="1"/>
    <col min="15621" max="15866" width="9.140625" style="835"/>
    <col min="15867" max="15867" width="2.140625" style="835" customWidth="1"/>
    <col min="15868" max="15868" width="8.7109375" style="835" customWidth="1"/>
    <col min="15869" max="15869" width="9.85546875" style="835" customWidth="1"/>
    <col min="15870" max="15870" width="1" style="835" customWidth="1"/>
    <col min="15871" max="15871" width="10.85546875" style="835" customWidth="1"/>
    <col min="15872" max="15872" width="54.5703125" style="835" customWidth="1"/>
    <col min="15873" max="15874" width="22.85546875" style="835" customWidth="1"/>
    <col min="15875" max="15875" width="8.7109375" style="835" customWidth="1"/>
    <col min="15876" max="15876" width="14.140625" style="835" customWidth="1"/>
    <col min="15877" max="16122" width="9.140625" style="835"/>
    <col min="16123" max="16123" width="2.140625" style="835" customWidth="1"/>
    <col min="16124" max="16124" width="8.7109375" style="835" customWidth="1"/>
    <col min="16125" max="16125" width="9.85546875" style="835" customWidth="1"/>
    <col min="16126" max="16126" width="1" style="835" customWidth="1"/>
    <col min="16127" max="16127" width="10.85546875" style="835" customWidth="1"/>
    <col min="16128" max="16128" width="54.5703125" style="835" customWidth="1"/>
    <col min="16129" max="16130" width="22.85546875" style="835" customWidth="1"/>
    <col min="16131" max="16131" width="8.7109375" style="835" customWidth="1"/>
    <col min="16132" max="16132" width="14.140625" style="835" customWidth="1"/>
    <col min="16133" max="16384" width="9.140625" style="835"/>
  </cols>
  <sheetData>
    <row r="1" spans="1:7" ht="28.5" customHeight="1" x14ac:dyDescent="0.2">
      <c r="A1" s="853" t="s">
        <v>1267</v>
      </c>
      <c r="B1" s="853"/>
      <c r="C1" s="853"/>
      <c r="D1" s="853"/>
      <c r="E1" s="853"/>
      <c r="F1" s="853"/>
      <c r="G1" s="853"/>
    </row>
    <row r="2" spans="1:7" ht="44.25" customHeight="1" x14ac:dyDescent="0.2">
      <c r="A2" s="852" t="s">
        <v>604</v>
      </c>
      <c r="B2" s="852"/>
      <c r="C2" s="852"/>
      <c r="D2" s="852"/>
      <c r="E2" s="852"/>
      <c r="F2" s="851"/>
      <c r="G2" s="851"/>
    </row>
    <row r="3" spans="1:7" ht="22.5" x14ac:dyDescent="0.2">
      <c r="A3" s="850" t="s">
        <v>132</v>
      </c>
      <c r="B3" s="850" t="s">
        <v>125</v>
      </c>
      <c r="C3" s="850" t="s">
        <v>124</v>
      </c>
      <c r="D3" s="850" t="s">
        <v>209</v>
      </c>
      <c r="E3" s="850" t="s">
        <v>278</v>
      </c>
      <c r="F3" s="850" t="s">
        <v>279</v>
      </c>
      <c r="G3" s="850" t="s">
        <v>280</v>
      </c>
    </row>
    <row r="4" spans="1:7" x14ac:dyDescent="0.2">
      <c r="A4" s="836" t="s">
        <v>111</v>
      </c>
      <c r="B4" s="836"/>
      <c r="C4" s="836"/>
      <c r="D4" s="837" t="s">
        <v>176</v>
      </c>
      <c r="E4" s="838" t="s">
        <v>605</v>
      </c>
      <c r="F4" s="838" t="s">
        <v>282</v>
      </c>
      <c r="G4" s="838" t="s">
        <v>605</v>
      </c>
    </row>
    <row r="5" spans="1:7" ht="15" x14ac:dyDescent="0.2">
      <c r="A5" s="839"/>
      <c r="B5" s="849" t="s">
        <v>244</v>
      </c>
      <c r="C5" s="840"/>
      <c r="D5" s="841" t="s">
        <v>245</v>
      </c>
      <c r="E5" s="842" t="s">
        <v>508</v>
      </c>
      <c r="F5" s="842" t="s">
        <v>282</v>
      </c>
      <c r="G5" s="842" t="s">
        <v>508</v>
      </c>
    </row>
    <row r="6" spans="1:7" ht="33.75" x14ac:dyDescent="0.2">
      <c r="A6" s="843"/>
      <c r="B6" s="843"/>
      <c r="C6" s="844" t="s">
        <v>606</v>
      </c>
      <c r="D6" s="845" t="s">
        <v>246</v>
      </c>
      <c r="E6" s="846" t="s">
        <v>282</v>
      </c>
      <c r="F6" s="846" t="s">
        <v>282</v>
      </c>
      <c r="G6" s="846" t="s">
        <v>282</v>
      </c>
    </row>
    <row r="7" spans="1:7" ht="56.25" x14ac:dyDescent="0.2">
      <c r="A7" s="843"/>
      <c r="B7" s="843"/>
      <c r="C7" s="844" t="s">
        <v>607</v>
      </c>
      <c r="D7" s="845" t="s">
        <v>608</v>
      </c>
      <c r="E7" s="846" t="s">
        <v>508</v>
      </c>
      <c r="F7" s="846" t="s">
        <v>282</v>
      </c>
      <c r="G7" s="846" t="s">
        <v>508</v>
      </c>
    </row>
    <row r="8" spans="1:7" ht="15" x14ac:dyDescent="0.2">
      <c r="A8" s="839"/>
      <c r="B8" s="849" t="s">
        <v>609</v>
      </c>
      <c r="C8" s="840"/>
      <c r="D8" s="841" t="s">
        <v>610</v>
      </c>
      <c r="E8" s="842" t="s">
        <v>375</v>
      </c>
      <c r="F8" s="842" t="s">
        <v>282</v>
      </c>
      <c r="G8" s="842" t="s">
        <v>375</v>
      </c>
    </row>
    <row r="9" spans="1:7" ht="33.75" x14ac:dyDescent="0.2">
      <c r="A9" s="843"/>
      <c r="B9" s="843"/>
      <c r="C9" s="844" t="s">
        <v>611</v>
      </c>
      <c r="D9" s="845" t="s">
        <v>612</v>
      </c>
      <c r="E9" s="846" t="s">
        <v>375</v>
      </c>
      <c r="F9" s="846" t="s">
        <v>282</v>
      </c>
      <c r="G9" s="846" t="s">
        <v>375</v>
      </c>
    </row>
    <row r="10" spans="1:7" ht="15" x14ac:dyDescent="0.2">
      <c r="A10" s="839"/>
      <c r="B10" s="849" t="s">
        <v>110</v>
      </c>
      <c r="C10" s="840"/>
      <c r="D10" s="841" t="s">
        <v>169</v>
      </c>
      <c r="E10" s="842" t="s">
        <v>613</v>
      </c>
      <c r="F10" s="842" t="s">
        <v>282</v>
      </c>
      <c r="G10" s="842" t="s">
        <v>613</v>
      </c>
    </row>
    <row r="11" spans="1:7" x14ac:dyDescent="0.2">
      <c r="A11" s="843"/>
      <c r="B11" s="843"/>
      <c r="C11" s="844" t="s">
        <v>614</v>
      </c>
      <c r="D11" s="845" t="s">
        <v>148</v>
      </c>
      <c r="E11" s="846" t="s">
        <v>615</v>
      </c>
      <c r="F11" s="846" t="s">
        <v>282</v>
      </c>
      <c r="G11" s="846" t="s">
        <v>615</v>
      </c>
    </row>
    <row r="12" spans="1:7" x14ac:dyDescent="0.2">
      <c r="A12" s="843"/>
      <c r="B12" s="843"/>
      <c r="C12" s="844" t="s">
        <v>616</v>
      </c>
      <c r="D12" s="845" t="s">
        <v>149</v>
      </c>
      <c r="E12" s="846" t="s">
        <v>617</v>
      </c>
      <c r="F12" s="846" t="s">
        <v>282</v>
      </c>
      <c r="G12" s="846" t="s">
        <v>617</v>
      </c>
    </row>
    <row r="13" spans="1:7" x14ac:dyDescent="0.2">
      <c r="A13" s="843"/>
      <c r="B13" s="843"/>
      <c r="C13" s="844" t="s">
        <v>618</v>
      </c>
      <c r="D13" s="845" t="s">
        <v>162</v>
      </c>
      <c r="E13" s="846" t="s">
        <v>619</v>
      </c>
      <c r="F13" s="846" t="s">
        <v>282</v>
      </c>
      <c r="G13" s="846" t="s">
        <v>619</v>
      </c>
    </row>
    <row r="14" spans="1:7" x14ac:dyDescent="0.2">
      <c r="A14" s="843"/>
      <c r="B14" s="843"/>
      <c r="C14" s="844" t="s">
        <v>620</v>
      </c>
      <c r="D14" s="845" t="s">
        <v>163</v>
      </c>
      <c r="E14" s="846" t="s">
        <v>621</v>
      </c>
      <c r="F14" s="846" t="s">
        <v>282</v>
      </c>
      <c r="G14" s="846" t="s">
        <v>621</v>
      </c>
    </row>
    <row r="15" spans="1:7" x14ac:dyDescent="0.2">
      <c r="A15" s="843"/>
      <c r="B15" s="843"/>
      <c r="C15" s="844" t="s">
        <v>622</v>
      </c>
      <c r="D15" s="845" t="s">
        <v>165</v>
      </c>
      <c r="E15" s="846" t="s">
        <v>623</v>
      </c>
      <c r="F15" s="846" t="s">
        <v>282</v>
      </c>
      <c r="G15" s="846" t="s">
        <v>623</v>
      </c>
    </row>
    <row r="16" spans="1:7" x14ac:dyDescent="0.2">
      <c r="A16" s="843"/>
      <c r="B16" s="843"/>
      <c r="C16" s="844" t="s">
        <v>624</v>
      </c>
      <c r="D16" s="845" t="s">
        <v>625</v>
      </c>
      <c r="E16" s="846" t="s">
        <v>626</v>
      </c>
      <c r="F16" s="846" t="s">
        <v>282</v>
      </c>
      <c r="G16" s="846" t="s">
        <v>626</v>
      </c>
    </row>
    <row r="17" spans="1:7" ht="22.5" x14ac:dyDescent="0.2">
      <c r="A17" s="843"/>
      <c r="B17" s="843"/>
      <c r="C17" s="844" t="s">
        <v>2</v>
      </c>
      <c r="D17" s="845" t="s">
        <v>145</v>
      </c>
      <c r="E17" s="846" t="s">
        <v>627</v>
      </c>
      <c r="F17" s="846" t="s">
        <v>282</v>
      </c>
      <c r="G17" s="846" t="s">
        <v>627</v>
      </c>
    </row>
    <row r="18" spans="1:7" x14ac:dyDescent="0.2">
      <c r="A18" s="836" t="s">
        <v>295</v>
      </c>
      <c r="B18" s="836"/>
      <c r="C18" s="836"/>
      <c r="D18" s="837" t="s">
        <v>296</v>
      </c>
      <c r="E18" s="838" t="s">
        <v>297</v>
      </c>
      <c r="F18" s="838" t="s">
        <v>282</v>
      </c>
      <c r="G18" s="838" t="s">
        <v>297</v>
      </c>
    </row>
    <row r="19" spans="1:7" ht="15" x14ac:dyDescent="0.2">
      <c r="A19" s="839"/>
      <c r="B19" s="849" t="s">
        <v>298</v>
      </c>
      <c r="C19" s="840"/>
      <c r="D19" s="841" t="s">
        <v>169</v>
      </c>
      <c r="E19" s="842" t="s">
        <v>297</v>
      </c>
      <c r="F19" s="842" t="s">
        <v>282</v>
      </c>
      <c r="G19" s="842" t="s">
        <v>297</v>
      </c>
    </row>
    <row r="20" spans="1:7" x14ac:dyDescent="0.2">
      <c r="A20" s="843"/>
      <c r="B20" s="843"/>
      <c r="C20" s="844" t="s">
        <v>616</v>
      </c>
      <c r="D20" s="845" t="s">
        <v>149</v>
      </c>
      <c r="E20" s="846" t="s">
        <v>628</v>
      </c>
      <c r="F20" s="846" t="s">
        <v>282</v>
      </c>
      <c r="G20" s="846" t="s">
        <v>628</v>
      </c>
    </row>
    <row r="21" spans="1:7" x14ac:dyDescent="0.2">
      <c r="A21" s="843"/>
      <c r="B21" s="843"/>
      <c r="C21" s="844" t="s">
        <v>629</v>
      </c>
      <c r="D21" s="845" t="s">
        <v>191</v>
      </c>
      <c r="E21" s="846" t="s">
        <v>630</v>
      </c>
      <c r="F21" s="846" t="s">
        <v>282</v>
      </c>
      <c r="G21" s="846" t="s">
        <v>630</v>
      </c>
    </row>
    <row r="22" spans="1:7" x14ac:dyDescent="0.2">
      <c r="A22" s="843"/>
      <c r="B22" s="843"/>
      <c r="C22" s="844" t="s">
        <v>620</v>
      </c>
      <c r="D22" s="845" t="s">
        <v>163</v>
      </c>
      <c r="E22" s="846" t="s">
        <v>631</v>
      </c>
      <c r="F22" s="846" t="s">
        <v>282</v>
      </c>
      <c r="G22" s="846" t="s">
        <v>631</v>
      </c>
    </row>
    <row r="23" spans="1:7" x14ac:dyDescent="0.2">
      <c r="A23" s="843"/>
      <c r="B23" s="843"/>
      <c r="C23" s="844" t="s">
        <v>632</v>
      </c>
      <c r="D23" s="845" t="s">
        <v>164</v>
      </c>
      <c r="E23" s="846" t="s">
        <v>633</v>
      </c>
      <c r="F23" s="846" t="s">
        <v>282</v>
      </c>
      <c r="G23" s="846" t="s">
        <v>633</v>
      </c>
    </row>
    <row r="24" spans="1:7" x14ac:dyDescent="0.2">
      <c r="A24" s="843"/>
      <c r="B24" s="843"/>
      <c r="C24" s="844" t="s">
        <v>622</v>
      </c>
      <c r="D24" s="845" t="s">
        <v>165</v>
      </c>
      <c r="E24" s="846" t="s">
        <v>634</v>
      </c>
      <c r="F24" s="846" t="s">
        <v>282</v>
      </c>
      <c r="G24" s="846" t="s">
        <v>634</v>
      </c>
    </row>
    <row r="25" spans="1:7" x14ac:dyDescent="0.2">
      <c r="A25" s="836" t="s">
        <v>80</v>
      </c>
      <c r="B25" s="836"/>
      <c r="C25" s="836"/>
      <c r="D25" s="837" t="s">
        <v>301</v>
      </c>
      <c r="E25" s="838" t="s">
        <v>635</v>
      </c>
      <c r="F25" s="838" t="s">
        <v>636</v>
      </c>
      <c r="G25" s="838" t="s">
        <v>637</v>
      </c>
    </row>
    <row r="26" spans="1:7" ht="15" x14ac:dyDescent="0.2">
      <c r="A26" s="839"/>
      <c r="B26" s="849" t="s">
        <v>638</v>
      </c>
      <c r="C26" s="840"/>
      <c r="D26" s="841" t="s">
        <v>223</v>
      </c>
      <c r="E26" s="842" t="s">
        <v>639</v>
      </c>
      <c r="F26" s="842" t="s">
        <v>282</v>
      </c>
      <c r="G26" s="842" t="s">
        <v>639</v>
      </c>
    </row>
    <row r="27" spans="1:7" ht="45" x14ac:dyDescent="0.2">
      <c r="A27" s="843"/>
      <c r="B27" s="843"/>
      <c r="C27" s="844" t="s">
        <v>492</v>
      </c>
      <c r="D27" s="845" t="s">
        <v>640</v>
      </c>
      <c r="E27" s="846" t="s">
        <v>641</v>
      </c>
      <c r="F27" s="846" t="s">
        <v>282</v>
      </c>
      <c r="G27" s="846" t="s">
        <v>641</v>
      </c>
    </row>
    <row r="28" spans="1:7" x14ac:dyDescent="0.2">
      <c r="A28" s="843"/>
      <c r="B28" s="843"/>
      <c r="C28" s="844" t="s">
        <v>622</v>
      </c>
      <c r="D28" s="845" t="s">
        <v>165</v>
      </c>
      <c r="E28" s="846" t="s">
        <v>642</v>
      </c>
      <c r="F28" s="846" t="s">
        <v>282</v>
      </c>
      <c r="G28" s="846" t="s">
        <v>642</v>
      </c>
    </row>
    <row r="29" spans="1:7" ht="15" x14ac:dyDescent="0.2">
      <c r="A29" s="839"/>
      <c r="B29" s="849" t="s">
        <v>102</v>
      </c>
      <c r="C29" s="840"/>
      <c r="D29" s="841" t="s">
        <v>261</v>
      </c>
      <c r="E29" s="842" t="s">
        <v>643</v>
      </c>
      <c r="F29" s="842" t="s">
        <v>282</v>
      </c>
      <c r="G29" s="842" t="s">
        <v>643</v>
      </c>
    </row>
    <row r="30" spans="1:7" ht="56.25" x14ac:dyDescent="0.2">
      <c r="A30" s="843"/>
      <c r="B30" s="843"/>
      <c r="C30" s="844" t="s">
        <v>18</v>
      </c>
      <c r="D30" s="845" t="s">
        <v>644</v>
      </c>
      <c r="E30" s="846" t="s">
        <v>643</v>
      </c>
      <c r="F30" s="846" t="s">
        <v>282</v>
      </c>
      <c r="G30" s="846" t="s">
        <v>643</v>
      </c>
    </row>
    <row r="31" spans="1:7" ht="15" x14ac:dyDescent="0.2">
      <c r="A31" s="839"/>
      <c r="B31" s="849" t="s">
        <v>79</v>
      </c>
      <c r="C31" s="840"/>
      <c r="D31" s="841" t="s">
        <v>143</v>
      </c>
      <c r="E31" s="842" t="s">
        <v>645</v>
      </c>
      <c r="F31" s="842" t="s">
        <v>636</v>
      </c>
      <c r="G31" s="842" t="s">
        <v>646</v>
      </c>
    </row>
    <row r="32" spans="1:7" x14ac:dyDescent="0.2">
      <c r="A32" s="843"/>
      <c r="B32" s="843"/>
      <c r="C32" s="844" t="s">
        <v>620</v>
      </c>
      <c r="D32" s="845" t="s">
        <v>163</v>
      </c>
      <c r="E32" s="846" t="s">
        <v>647</v>
      </c>
      <c r="F32" s="846" t="s">
        <v>282</v>
      </c>
      <c r="G32" s="846" t="s">
        <v>647</v>
      </c>
    </row>
    <row r="33" spans="1:7" x14ac:dyDescent="0.2">
      <c r="A33" s="843"/>
      <c r="B33" s="843"/>
      <c r="C33" s="844" t="s">
        <v>648</v>
      </c>
      <c r="D33" s="845" t="s">
        <v>649</v>
      </c>
      <c r="E33" s="846" t="s">
        <v>650</v>
      </c>
      <c r="F33" s="846" t="s">
        <v>282</v>
      </c>
      <c r="G33" s="846" t="s">
        <v>650</v>
      </c>
    </row>
    <row r="34" spans="1:7" x14ac:dyDescent="0.2">
      <c r="A34" s="843"/>
      <c r="B34" s="843"/>
      <c r="C34" s="844" t="s">
        <v>622</v>
      </c>
      <c r="D34" s="845" t="s">
        <v>165</v>
      </c>
      <c r="E34" s="846" t="s">
        <v>651</v>
      </c>
      <c r="F34" s="846" t="s">
        <v>282</v>
      </c>
      <c r="G34" s="846" t="s">
        <v>651</v>
      </c>
    </row>
    <row r="35" spans="1:7" x14ac:dyDescent="0.2">
      <c r="A35" s="843"/>
      <c r="B35" s="843"/>
      <c r="C35" s="844" t="s">
        <v>624</v>
      </c>
      <c r="D35" s="845" t="s">
        <v>625</v>
      </c>
      <c r="E35" s="846" t="s">
        <v>652</v>
      </c>
      <c r="F35" s="846" t="s">
        <v>282</v>
      </c>
      <c r="G35" s="846" t="s">
        <v>652</v>
      </c>
    </row>
    <row r="36" spans="1:7" ht="22.5" x14ac:dyDescent="0.2">
      <c r="A36" s="843"/>
      <c r="B36" s="843"/>
      <c r="C36" s="844" t="s">
        <v>2</v>
      </c>
      <c r="D36" s="845" t="s">
        <v>145</v>
      </c>
      <c r="E36" s="846" t="s">
        <v>653</v>
      </c>
      <c r="F36" s="846" t="s">
        <v>636</v>
      </c>
      <c r="G36" s="846" t="s">
        <v>654</v>
      </c>
    </row>
    <row r="37" spans="1:7" x14ac:dyDescent="0.2">
      <c r="A37" s="836" t="s">
        <v>655</v>
      </c>
      <c r="B37" s="836"/>
      <c r="C37" s="836"/>
      <c r="D37" s="837" t="s">
        <v>656</v>
      </c>
      <c r="E37" s="838" t="s">
        <v>397</v>
      </c>
      <c r="F37" s="838" t="s">
        <v>282</v>
      </c>
      <c r="G37" s="838" t="s">
        <v>397</v>
      </c>
    </row>
    <row r="38" spans="1:7" ht="15" x14ac:dyDescent="0.2">
      <c r="A38" s="839"/>
      <c r="B38" s="849" t="s">
        <v>657</v>
      </c>
      <c r="C38" s="840"/>
      <c r="D38" s="841" t="s">
        <v>169</v>
      </c>
      <c r="E38" s="842" t="s">
        <v>397</v>
      </c>
      <c r="F38" s="842" t="s">
        <v>282</v>
      </c>
      <c r="G38" s="842" t="s">
        <v>397</v>
      </c>
    </row>
    <row r="39" spans="1:7" x14ac:dyDescent="0.2">
      <c r="A39" s="843"/>
      <c r="B39" s="843"/>
      <c r="C39" s="844" t="s">
        <v>620</v>
      </c>
      <c r="D39" s="845" t="s">
        <v>163</v>
      </c>
      <c r="E39" s="846" t="s">
        <v>341</v>
      </c>
      <c r="F39" s="846" t="s">
        <v>282</v>
      </c>
      <c r="G39" s="846" t="s">
        <v>341</v>
      </c>
    </row>
    <row r="40" spans="1:7" x14ac:dyDescent="0.2">
      <c r="A40" s="843"/>
      <c r="B40" s="843"/>
      <c r="C40" s="844" t="s">
        <v>622</v>
      </c>
      <c r="D40" s="845" t="s">
        <v>165</v>
      </c>
      <c r="E40" s="846" t="s">
        <v>502</v>
      </c>
      <c r="F40" s="846" t="s">
        <v>282</v>
      </c>
      <c r="G40" s="846" t="s">
        <v>502</v>
      </c>
    </row>
    <row r="41" spans="1:7" x14ac:dyDescent="0.2">
      <c r="A41" s="836" t="s">
        <v>66</v>
      </c>
      <c r="B41" s="836"/>
      <c r="C41" s="836"/>
      <c r="D41" s="837" t="s">
        <v>309</v>
      </c>
      <c r="E41" s="838" t="s">
        <v>658</v>
      </c>
      <c r="F41" s="838" t="s">
        <v>282</v>
      </c>
      <c r="G41" s="838" t="s">
        <v>658</v>
      </c>
    </row>
    <row r="42" spans="1:7" ht="15" x14ac:dyDescent="0.2">
      <c r="A42" s="839"/>
      <c r="B42" s="849" t="s">
        <v>313</v>
      </c>
      <c r="C42" s="840"/>
      <c r="D42" s="841" t="s">
        <v>314</v>
      </c>
      <c r="E42" s="842" t="s">
        <v>659</v>
      </c>
      <c r="F42" s="842" t="s">
        <v>282</v>
      </c>
      <c r="G42" s="842" t="s">
        <v>659</v>
      </c>
    </row>
    <row r="43" spans="1:7" ht="22.5" x14ac:dyDescent="0.2">
      <c r="A43" s="843"/>
      <c r="B43" s="843"/>
      <c r="C43" s="844" t="s">
        <v>660</v>
      </c>
      <c r="D43" s="845" t="s">
        <v>237</v>
      </c>
      <c r="E43" s="846" t="s">
        <v>659</v>
      </c>
      <c r="F43" s="846" t="s">
        <v>282</v>
      </c>
      <c r="G43" s="846" t="s">
        <v>659</v>
      </c>
    </row>
    <row r="44" spans="1:7" ht="15" x14ac:dyDescent="0.2">
      <c r="A44" s="839"/>
      <c r="B44" s="849" t="s">
        <v>65</v>
      </c>
      <c r="C44" s="840"/>
      <c r="D44" s="841" t="s">
        <v>318</v>
      </c>
      <c r="E44" s="842" t="s">
        <v>661</v>
      </c>
      <c r="F44" s="842" t="s">
        <v>282</v>
      </c>
      <c r="G44" s="842" t="s">
        <v>661</v>
      </c>
    </row>
    <row r="45" spans="1:7" x14ac:dyDescent="0.2">
      <c r="A45" s="843"/>
      <c r="B45" s="843"/>
      <c r="C45" s="844" t="s">
        <v>620</v>
      </c>
      <c r="D45" s="845" t="s">
        <v>163</v>
      </c>
      <c r="E45" s="846" t="s">
        <v>662</v>
      </c>
      <c r="F45" s="846" t="s">
        <v>282</v>
      </c>
      <c r="G45" s="846" t="s">
        <v>662</v>
      </c>
    </row>
    <row r="46" spans="1:7" x14ac:dyDescent="0.2">
      <c r="A46" s="843"/>
      <c r="B46" s="843"/>
      <c r="C46" s="844" t="s">
        <v>632</v>
      </c>
      <c r="D46" s="845" t="s">
        <v>164</v>
      </c>
      <c r="E46" s="846" t="s">
        <v>663</v>
      </c>
      <c r="F46" s="846" t="s">
        <v>282</v>
      </c>
      <c r="G46" s="846" t="s">
        <v>663</v>
      </c>
    </row>
    <row r="47" spans="1:7" x14ac:dyDescent="0.2">
      <c r="A47" s="843"/>
      <c r="B47" s="843"/>
      <c r="C47" s="844" t="s">
        <v>648</v>
      </c>
      <c r="D47" s="845" t="s">
        <v>649</v>
      </c>
      <c r="E47" s="846" t="s">
        <v>417</v>
      </c>
      <c r="F47" s="846" t="s">
        <v>282</v>
      </c>
      <c r="G47" s="846" t="s">
        <v>417</v>
      </c>
    </row>
    <row r="48" spans="1:7" x14ac:dyDescent="0.2">
      <c r="A48" s="843"/>
      <c r="B48" s="843"/>
      <c r="C48" s="844" t="s">
        <v>622</v>
      </c>
      <c r="D48" s="845" t="s">
        <v>165</v>
      </c>
      <c r="E48" s="846" t="s">
        <v>664</v>
      </c>
      <c r="F48" s="846" t="s">
        <v>282</v>
      </c>
      <c r="G48" s="846" t="s">
        <v>664</v>
      </c>
    </row>
    <row r="49" spans="1:7" x14ac:dyDescent="0.2">
      <c r="A49" s="843"/>
      <c r="B49" s="843"/>
      <c r="C49" s="844" t="s">
        <v>624</v>
      </c>
      <c r="D49" s="845" t="s">
        <v>625</v>
      </c>
      <c r="E49" s="846" t="s">
        <v>665</v>
      </c>
      <c r="F49" s="846" t="s">
        <v>282</v>
      </c>
      <c r="G49" s="846" t="s">
        <v>665</v>
      </c>
    </row>
    <row r="50" spans="1:7" ht="22.5" x14ac:dyDescent="0.2">
      <c r="A50" s="843"/>
      <c r="B50" s="843"/>
      <c r="C50" s="844" t="s">
        <v>666</v>
      </c>
      <c r="D50" s="845" t="s">
        <v>667</v>
      </c>
      <c r="E50" s="846" t="s">
        <v>668</v>
      </c>
      <c r="F50" s="846" t="s">
        <v>282</v>
      </c>
      <c r="G50" s="846" t="s">
        <v>668</v>
      </c>
    </row>
    <row r="51" spans="1:7" ht="22.5" x14ac:dyDescent="0.2">
      <c r="A51" s="843"/>
      <c r="B51" s="843"/>
      <c r="C51" s="844" t="s">
        <v>669</v>
      </c>
      <c r="D51" s="845" t="s">
        <v>670</v>
      </c>
      <c r="E51" s="846" t="s">
        <v>671</v>
      </c>
      <c r="F51" s="846" t="s">
        <v>282</v>
      </c>
      <c r="G51" s="846" t="s">
        <v>671</v>
      </c>
    </row>
    <row r="52" spans="1:7" ht="22.5" x14ac:dyDescent="0.2">
      <c r="A52" s="843"/>
      <c r="B52" s="843"/>
      <c r="C52" s="844" t="s">
        <v>672</v>
      </c>
      <c r="D52" s="845" t="s">
        <v>673</v>
      </c>
      <c r="E52" s="846" t="s">
        <v>674</v>
      </c>
      <c r="F52" s="846" t="s">
        <v>282</v>
      </c>
      <c r="G52" s="846" t="s">
        <v>674</v>
      </c>
    </row>
    <row r="53" spans="1:7" ht="33.75" x14ac:dyDescent="0.2">
      <c r="A53" s="843"/>
      <c r="B53" s="843"/>
      <c r="C53" s="844" t="s">
        <v>675</v>
      </c>
      <c r="D53" s="845" t="s">
        <v>676</v>
      </c>
      <c r="E53" s="846" t="s">
        <v>677</v>
      </c>
      <c r="F53" s="846" t="s">
        <v>282</v>
      </c>
      <c r="G53" s="846" t="s">
        <v>677</v>
      </c>
    </row>
    <row r="54" spans="1:7" ht="22.5" x14ac:dyDescent="0.2">
      <c r="A54" s="843"/>
      <c r="B54" s="843"/>
      <c r="C54" s="844" t="s">
        <v>678</v>
      </c>
      <c r="D54" s="845" t="s">
        <v>194</v>
      </c>
      <c r="E54" s="846" t="s">
        <v>339</v>
      </c>
      <c r="F54" s="846" t="s">
        <v>282</v>
      </c>
      <c r="G54" s="846" t="s">
        <v>339</v>
      </c>
    </row>
    <row r="55" spans="1:7" ht="22.5" x14ac:dyDescent="0.2">
      <c r="A55" s="843"/>
      <c r="B55" s="843"/>
      <c r="C55" s="844" t="s">
        <v>2</v>
      </c>
      <c r="D55" s="845" t="s">
        <v>145</v>
      </c>
      <c r="E55" s="846" t="s">
        <v>679</v>
      </c>
      <c r="F55" s="846" t="s">
        <v>282</v>
      </c>
      <c r="G55" s="846" t="s">
        <v>679</v>
      </c>
    </row>
    <row r="56" spans="1:7" ht="22.5" x14ac:dyDescent="0.2">
      <c r="A56" s="843"/>
      <c r="B56" s="843"/>
      <c r="C56" s="844" t="s">
        <v>33</v>
      </c>
      <c r="D56" s="845" t="s">
        <v>680</v>
      </c>
      <c r="E56" s="846" t="s">
        <v>681</v>
      </c>
      <c r="F56" s="846" t="s">
        <v>282</v>
      </c>
      <c r="G56" s="846" t="s">
        <v>681</v>
      </c>
    </row>
    <row r="57" spans="1:7" x14ac:dyDescent="0.2">
      <c r="A57" s="836" t="s">
        <v>682</v>
      </c>
      <c r="B57" s="836"/>
      <c r="C57" s="836"/>
      <c r="D57" s="837" t="s">
        <v>683</v>
      </c>
      <c r="E57" s="838" t="s">
        <v>684</v>
      </c>
      <c r="F57" s="838" t="s">
        <v>685</v>
      </c>
      <c r="G57" s="838" t="s">
        <v>686</v>
      </c>
    </row>
    <row r="58" spans="1:7" ht="15" x14ac:dyDescent="0.2">
      <c r="A58" s="839"/>
      <c r="B58" s="849" t="s">
        <v>687</v>
      </c>
      <c r="C58" s="840"/>
      <c r="D58" s="841" t="s">
        <v>688</v>
      </c>
      <c r="E58" s="842" t="s">
        <v>689</v>
      </c>
      <c r="F58" s="842" t="s">
        <v>282</v>
      </c>
      <c r="G58" s="842" t="s">
        <v>689</v>
      </c>
    </row>
    <row r="59" spans="1:7" x14ac:dyDescent="0.2">
      <c r="A59" s="843"/>
      <c r="B59" s="843"/>
      <c r="C59" s="844" t="s">
        <v>629</v>
      </c>
      <c r="D59" s="845" t="s">
        <v>191</v>
      </c>
      <c r="E59" s="846" t="s">
        <v>690</v>
      </c>
      <c r="F59" s="846" t="s">
        <v>282</v>
      </c>
      <c r="G59" s="846" t="s">
        <v>690</v>
      </c>
    </row>
    <row r="60" spans="1:7" x14ac:dyDescent="0.2">
      <c r="A60" s="843"/>
      <c r="B60" s="843"/>
      <c r="C60" s="844" t="s">
        <v>622</v>
      </c>
      <c r="D60" s="845" t="s">
        <v>165</v>
      </c>
      <c r="E60" s="846" t="s">
        <v>691</v>
      </c>
      <c r="F60" s="846" t="s">
        <v>282</v>
      </c>
      <c r="G60" s="846" t="s">
        <v>691</v>
      </c>
    </row>
    <row r="61" spans="1:7" ht="15" x14ac:dyDescent="0.2">
      <c r="A61" s="839"/>
      <c r="B61" s="849" t="s">
        <v>692</v>
      </c>
      <c r="C61" s="840"/>
      <c r="D61" s="841" t="s">
        <v>693</v>
      </c>
      <c r="E61" s="842" t="s">
        <v>694</v>
      </c>
      <c r="F61" s="842" t="s">
        <v>685</v>
      </c>
      <c r="G61" s="842" t="s">
        <v>695</v>
      </c>
    </row>
    <row r="62" spans="1:7" x14ac:dyDescent="0.2">
      <c r="A62" s="843"/>
      <c r="B62" s="843"/>
      <c r="C62" s="844" t="s">
        <v>622</v>
      </c>
      <c r="D62" s="845" t="s">
        <v>165</v>
      </c>
      <c r="E62" s="846" t="s">
        <v>694</v>
      </c>
      <c r="F62" s="846" t="s">
        <v>685</v>
      </c>
      <c r="G62" s="846" t="s">
        <v>695</v>
      </c>
    </row>
    <row r="63" spans="1:7" x14ac:dyDescent="0.2">
      <c r="A63" s="836" t="s">
        <v>61</v>
      </c>
      <c r="B63" s="836"/>
      <c r="C63" s="836"/>
      <c r="D63" s="837" t="s">
        <v>180</v>
      </c>
      <c r="E63" s="838" t="s">
        <v>696</v>
      </c>
      <c r="F63" s="838" t="s">
        <v>697</v>
      </c>
      <c r="G63" s="838" t="s">
        <v>698</v>
      </c>
    </row>
    <row r="64" spans="1:7" ht="15" x14ac:dyDescent="0.2">
      <c r="A64" s="839"/>
      <c r="B64" s="849" t="s">
        <v>349</v>
      </c>
      <c r="C64" s="840"/>
      <c r="D64" s="841" t="s">
        <v>181</v>
      </c>
      <c r="E64" s="842" t="s">
        <v>350</v>
      </c>
      <c r="F64" s="842" t="s">
        <v>347</v>
      </c>
      <c r="G64" s="842" t="s">
        <v>351</v>
      </c>
    </row>
    <row r="65" spans="1:7" x14ac:dyDescent="0.2">
      <c r="A65" s="843"/>
      <c r="B65" s="843"/>
      <c r="C65" s="844" t="s">
        <v>614</v>
      </c>
      <c r="D65" s="845" t="s">
        <v>148</v>
      </c>
      <c r="E65" s="846" t="s">
        <v>699</v>
      </c>
      <c r="F65" s="846" t="s">
        <v>700</v>
      </c>
      <c r="G65" s="846" t="s">
        <v>701</v>
      </c>
    </row>
    <row r="66" spans="1:7" x14ac:dyDescent="0.2">
      <c r="A66" s="843"/>
      <c r="B66" s="843"/>
      <c r="C66" s="844" t="s">
        <v>702</v>
      </c>
      <c r="D66" s="845" t="s">
        <v>703</v>
      </c>
      <c r="E66" s="846" t="s">
        <v>704</v>
      </c>
      <c r="F66" s="846" t="s">
        <v>282</v>
      </c>
      <c r="G66" s="846" t="s">
        <v>704</v>
      </c>
    </row>
    <row r="67" spans="1:7" x14ac:dyDescent="0.2">
      <c r="A67" s="843"/>
      <c r="B67" s="843"/>
      <c r="C67" s="844" t="s">
        <v>616</v>
      </c>
      <c r="D67" s="845" t="s">
        <v>149</v>
      </c>
      <c r="E67" s="846" t="s">
        <v>705</v>
      </c>
      <c r="F67" s="846" t="s">
        <v>706</v>
      </c>
      <c r="G67" s="846" t="s">
        <v>707</v>
      </c>
    </row>
    <row r="68" spans="1:7" x14ac:dyDescent="0.2">
      <c r="A68" s="843"/>
      <c r="B68" s="843"/>
      <c r="C68" s="844" t="s">
        <v>618</v>
      </c>
      <c r="D68" s="845" t="s">
        <v>162</v>
      </c>
      <c r="E68" s="846" t="s">
        <v>708</v>
      </c>
      <c r="F68" s="846" t="s">
        <v>709</v>
      </c>
      <c r="G68" s="846" t="s">
        <v>710</v>
      </c>
    </row>
    <row r="69" spans="1:7" x14ac:dyDescent="0.2">
      <c r="A69" s="843"/>
      <c r="B69" s="843"/>
      <c r="C69" s="844" t="s">
        <v>620</v>
      </c>
      <c r="D69" s="845" t="s">
        <v>163</v>
      </c>
      <c r="E69" s="846" t="s">
        <v>711</v>
      </c>
      <c r="F69" s="846" t="s">
        <v>712</v>
      </c>
      <c r="G69" s="846" t="s">
        <v>713</v>
      </c>
    </row>
    <row r="70" spans="1:7" x14ac:dyDescent="0.2">
      <c r="A70" s="843"/>
      <c r="B70" s="843"/>
      <c r="C70" s="844" t="s">
        <v>622</v>
      </c>
      <c r="D70" s="845" t="s">
        <v>165</v>
      </c>
      <c r="E70" s="846" t="s">
        <v>714</v>
      </c>
      <c r="F70" s="846" t="s">
        <v>715</v>
      </c>
      <c r="G70" s="846" t="s">
        <v>716</v>
      </c>
    </row>
    <row r="71" spans="1:7" x14ac:dyDescent="0.2">
      <c r="A71" s="843"/>
      <c r="B71" s="843"/>
      <c r="C71" s="844" t="s">
        <v>717</v>
      </c>
      <c r="D71" s="845" t="s">
        <v>182</v>
      </c>
      <c r="E71" s="846" t="s">
        <v>282</v>
      </c>
      <c r="F71" s="846" t="s">
        <v>282</v>
      </c>
      <c r="G71" s="846" t="s">
        <v>282</v>
      </c>
    </row>
    <row r="72" spans="1:7" ht="22.5" x14ac:dyDescent="0.2">
      <c r="A72" s="843"/>
      <c r="B72" s="843"/>
      <c r="C72" s="844" t="s">
        <v>718</v>
      </c>
      <c r="D72" s="845" t="s">
        <v>719</v>
      </c>
      <c r="E72" s="846" t="s">
        <v>720</v>
      </c>
      <c r="F72" s="846" t="s">
        <v>721</v>
      </c>
      <c r="G72" s="846" t="s">
        <v>722</v>
      </c>
    </row>
    <row r="73" spans="1:7" ht="22.5" x14ac:dyDescent="0.2">
      <c r="A73" s="839"/>
      <c r="B73" s="849" t="s">
        <v>723</v>
      </c>
      <c r="C73" s="840"/>
      <c r="D73" s="841" t="s">
        <v>724</v>
      </c>
      <c r="E73" s="842" t="s">
        <v>725</v>
      </c>
      <c r="F73" s="842" t="s">
        <v>282</v>
      </c>
      <c r="G73" s="842" t="s">
        <v>725</v>
      </c>
    </row>
    <row r="74" spans="1:7" x14ac:dyDescent="0.2">
      <c r="A74" s="843"/>
      <c r="B74" s="843"/>
      <c r="C74" s="844" t="s">
        <v>726</v>
      </c>
      <c r="D74" s="845" t="s">
        <v>727</v>
      </c>
      <c r="E74" s="846" t="s">
        <v>728</v>
      </c>
      <c r="F74" s="846" t="s">
        <v>729</v>
      </c>
      <c r="G74" s="846" t="s">
        <v>730</v>
      </c>
    </row>
    <row r="75" spans="1:7" x14ac:dyDescent="0.2">
      <c r="A75" s="843"/>
      <c r="B75" s="843"/>
      <c r="C75" s="844" t="s">
        <v>731</v>
      </c>
      <c r="D75" s="845" t="s">
        <v>732</v>
      </c>
      <c r="E75" s="846" t="s">
        <v>344</v>
      </c>
      <c r="F75" s="846" t="s">
        <v>282</v>
      </c>
      <c r="G75" s="846" t="s">
        <v>344</v>
      </c>
    </row>
    <row r="76" spans="1:7" x14ac:dyDescent="0.2">
      <c r="A76" s="843"/>
      <c r="B76" s="843"/>
      <c r="C76" s="844" t="s">
        <v>620</v>
      </c>
      <c r="D76" s="845" t="s">
        <v>163</v>
      </c>
      <c r="E76" s="846" t="s">
        <v>397</v>
      </c>
      <c r="F76" s="846" t="s">
        <v>282</v>
      </c>
      <c r="G76" s="846" t="s">
        <v>397</v>
      </c>
    </row>
    <row r="77" spans="1:7" x14ac:dyDescent="0.2">
      <c r="A77" s="843"/>
      <c r="B77" s="843"/>
      <c r="C77" s="844" t="s">
        <v>622</v>
      </c>
      <c r="D77" s="845" t="s">
        <v>165</v>
      </c>
      <c r="E77" s="846" t="s">
        <v>733</v>
      </c>
      <c r="F77" s="846" t="s">
        <v>734</v>
      </c>
      <c r="G77" s="846" t="s">
        <v>397</v>
      </c>
    </row>
    <row r="78" spans="1:7" x14ac:dyDescent="0.2">
      <c r="A78" s="843"/>
      <c r="B78" s="843"/>
      <c r="C78" s="844" t="s">
        <v>735</v>
      </c>
      <c r="D78" s="845" t="s">
        <v>736</v>
      </c>
      <c r="E78" s="846" t="s">
        <v>282</v>
      </c>
      <c r="F78" s="846" t="s">
        <v>282</v>
      </c>
      <c r="G78" s="846" t="s">
        <v>282</v>
      </c>
    </row>
    <row r="79" spans="1:7" ht="22.5" x14ac:dyDescent="0.2">
      <c r="A79" s="839"/>
      <c r="B79" s="849" t="s">
        <v>60</v>
      </c>
      <c r="C79" s="840"/>
      <c r="D79" s="841" t="s">
        <v>352</v>
      </c>
      <c r="E79" s="842" t="s">
        <v>737</v>
      </c>
      <c r="F79" s="842" t="s">
        <v>738</v>
      </c>
      <c r="G79" s="842" t="s">
        <v>739</v>
      </c>
    </row>
    <row r="80" spans="1:7" ht="22.5" x14ac:dyDescent="0.2">
      <c r="A80" s="843"/>
      <c r="B80" s="843"/>
      <c r="C80" s="844" t="s">
        <v>740</v>
      </c>
      <c r="D80" s="845" t="s">
        <v>741</v>
      </c>
      <c r="E80" s="846" t="s">
        <v>742</v>
      </c>
      <c r="F80" s="846" t="s">
        <v>282</v>
      </c>
      <c r="G80" s="846" t="s">
        <v>742</v>
      </c>
    </row>
    <row r="81" spans="1:7" x14ac:dyDescent="0.2">
      <c r="A81" s="843"/>
      <c r="B81" s="843"/>
      <c r="C81" s="844" t="s">
        <v>614</v>
      </c>
      <c r="D81" s="845" t="s">
        <v>148</v>
      </c>
      <c r="E81" s="846" t="s">
        <v>743</v>
      </c>
      <c r="F81" s="846" t="s">
        <v>744</v>
      </c>
      <c r="G81" s="846" t="s">
        <v>745</v>
      </c>
    </row>
    <row r="82" spans="1:7" x14ac:dyDescent="0.2">
      <c r="A82" s="843"/>
      <c r="B82" s="843"/>
      <c r="C82" s="844" t="s">
        <v>702</v>
      </c>
      <c r="D82" s="845" t="s">
        <v>703</v>
      </c>
      <c r="E82" s="846" t="s">
        <v>746</v>
      </c>
      <c r="F82" s="846" t="s">
        <v>282</v>
      </c>
      <c r="G82" s="846" t="s">
        <v>746</v>
      </c>
    </row>
    <row r="83" spans="1:7" x14ac:dyDescent="0.2">
      <c r="A83" s="843"/>
      <c r="B83" s="843"/>
      <c r="C83" s="844" t="s">
        <v>616</v>
      </c>
      <c r="D83" s="845" t="s">
        <v>149</v>
      </c>
      <c r="E83" s="846" t="s">
        <v>747</v>
      </c>
      <c r="F83" s="846" t="s">
        <v>282</v>
      </c>
      <c r="G83" s="846" t="s">
        <v>747</v>
      </c>
    </row>
    <row r="84" spans="1:7" x14ac:dyDescent="0.2">
      <c r="A84" s="843"/>
      <c r="B84" s="843"/>
      <c r="C84" s="844" t="s">
        <v>618</v>
      </c>
      <c r="D84" s="845" t="s">
        <v>162</v>
      </c>
      <c r="E84" s="846" t="s">
        <v>748</v>
      </c>
      <c r="F84" s="846" t="s">
        <v>282</v>
      </c>
      <c r="G84" s="846" t="s">
        <v>748</v>
      </c>
    </row>
    <row r="85" spans="1:7" x14ac:dyDescent="0.2">
      <c r="A85" s="843"/>
      <c r="B85" s="843"/>
      <c r="C85" s="844" t="s">
        <v>629</v>
      </c>
      <c r="D85" s="845" t="s">
        <v>191</v>
      </c>
      <c r="E85" s="846" t="s">
        <v>749</v>
      </c>
      <c r="F85" s="846" t="s">
        <v>282</v>
      </c>
      <c r="G85" s="846" t="s">
        <v>749</v>
      </c>
    </row>
    <row r="86" spans="1:7" x14ac:dyDescent="0.2">
      <c r="A86" s="843"/>
      <c r="B86" s="843"/>
      <c r="C86" s="844" t="s">
        <v>620</v>
      </c>
      <c r="D86" s="845" t="s">
        <v>163</v>
      </c>
      <c r="E86" s="846" t="s">
        <v>750</v>
      </c>
      <c r="F86" s="846" t="s">
        <v>282</v>
      </c>
      <c r="G86" s="846" t="s">
        <v>750</v>
      </c>
    </row>
    <row r="87" spans="1:7" ht="22.5" x14ac:dyDescent="0.2">
      <c r="A87" s="843"/>
      <c r="B87" s="843"/>
      <c r="C87" s="844" t="s">
        <v>751</v>
      </c>
      <c r="D87" s="845" t="s">
        <v>752</v>
      </c>
      <c r="E87" s="846" t="s">
        <v>282</v>
      </c>
      <c r="F87" s="846" t="s">
        <v>282</v>
      </c>
      <c r="G87" s="846" t="s">
        <v>282</v>
      </c>
    </row>
    <row r="88" spans="1:7" x14ac:dyDescent="0.2">
      <c r="A88" s="843"/>
      <c r="B88" s="843"/>
      <c r="C88" s="844" t="s">
        <v>753</v>
      </c>
      <c r="D88" s="845" t="s">
        <v>186</v>
      </c>
      <c r="E88" s="846" t="s">
        <v>282</v>
      </c>
      <c r="F88" s="846" t="s">
        <v>282</v>
      </c>
      <c r="G88" s="846" t="s">
        <v>282</v>
      </c>
    </row>
    <row r="89" spans="1:7" x14ac:dyDescent="0.2">
      <c r="A89" s="843"/>
      <c r="B89" s="843"/>
      <c r="C89" s="844" t="s">
        <v>632</v>
      </c>
      <c r="D89" s="845" t="s">
        <v>164</v>
      </c>
      <c r="E89" s="846" t="s">
        <v>754</v>
      </c>
      <c r="F89" s="846" t="s">
        <v>282</v>
      </c>
      <c r="G89" s="846" t="s">
        <v>754</v>
      </c>
    </row>
    <row r="90" spans="1:7" x14ac:dyDescent="0.2">
      <c r="A90" s="843"/>
      <c r="B90" s="843"/>
      <c r="C90" s="844" t="s">
        <v>648</v>
      </c>
      <c r="D90" s="845" t="s">
        <v>649</v>
      </c>
      <c r="E90" s="846" t="s">
        <v>755</v>
      </c>
      <c r="F90" s="846" t="s">
        <v>282</v>
      </c>
      <c r="G90" s="846" t="s">
        <v>755</v>
      </c>
    </row>
    <row r="91" spans="1:7" x14ac:dyDescent="0.2">
      <c r="A91" s="843"/>
      <c r="B91" s="843"/>
      <c r="C91" s="844" t="s">
        <v>756</v>
      </c>
      <c r="D91" s="845" t="s">
        <v>757</v>
      </c>
      <c r="E91" s="846" t="s">
        <v>758</v>
      </c>
      <c r="F91" s="846" t="s">
        <v>282</v>
      </c>
      <c r="G91" s="846" t="s">
        <v>758</v>
      </c>
    </row>
    <row r="92" spans="1:7" x14ac:dyDescent="0.2">
      <c r="A92" s="843"/>
      <c r="B92" s="843"/>
      <c r="C92" s="844" t="s">
        <v>622</v>
      </c>
      <c r="D92" s="845" t="s">
        <v>165</v>
      </c>
      <c r="E92" s="846" t="s">
        <v>759</v>
      </c>
      <c r="F92" s="846" t="s">
        <v>729</v>
      </c>
      <c r="G92" s="846" t="s">
        <v>760</v>
      </c>
    </row>
    <row r="93" spans="1:7" ht="22.5" x14ac:dyDescent="0.2">
      <c r="A93" s="843"/>
      <c r="B93" s="843"/>
      <c r="C93" s="844" t="s">
        <v>761</v>
      </c>
      <c r="D93" s="845" t="s">
        <v>762</v>
      </c>
      <c r="E93" s="846" t="s">
        <v>561</v>
      </c>
      <c r="F93" s="846" t="s">
        <v>282</v>
      </c>
      <c r="G93" s="846" t="s">
        <v>561</v>
      </c>
    </row>
    <row r="94" spans="1:7" x14ac:dyDescent="0.2">
      <c r="A94" s="843"/>
      <c r="B94" s="843"/>
      <c r="C94" s="844" t="s">
        <v>763</v>
      </c>
      <c r="D94" s="845" t="s">
        <v>764</v>
      </c>
      <c r="E94" s="846" t="s">
        <v>341</v>
      </c>
      <c r="F94" s="846" t="s">
        <v>765</v>
      </c>
      <c r="G94" s="846" t="s">
        <v>282</v>
      </c>
    </row>
    <row r="95" spans="1:7" ht="22.5" x14ac:dyDescent="0.2">
      <c r="A95" s="843"/>
      <c r="B95" s="843"/>
      <c r="C95" s="844" t="s">
        <v>766</v>
      </c>
      <c r="D95" s="845" t="s">
        <v>767</v>
      </c>
      <c r="E95" s="846" t="s">
        <v>768</v>
      </c>
      <c r="F95" s="846" t="s">
        <v>769</v>
      </c>
      <c r="G95" s="846" t="s">
        <v>770</v>
      </c>
    </row>
    <row r="96" spans="1:7" x14ac:dyDescent="0.2">
      <c r="A96" s="843"/>
      <c r="B96" s="843"/>
      <c r="C96" s="844" t="s">
        <v>717</v>
      </c>
      <c r="D96" s="845" t="s">
        <v>182</v>
      </c>
      <c r="E96" s="846" t="s">
        <v>771</v>
      </c>
      <c r="F96" s="846" t="s">
        <v>282</v>
      </c>
      <c r="G96" s="846" t="s">
        <v>771</v>
      </c>
    </row>
    <row r="97" spans="1:7" x14ac:dyDescent="0.2">
      <c r="A97" s="843"/>
      <c r="B97" s="843"/>
      <c r="C97" s="844" t="s">
        <v>735</v>
      </c>
      <c r="D97" s="845" t="s">
        <v>736</v>
      </c>
      <c r="E97" s="846" t="s">
        <v>344</v>
      </c>
      <c r="F97" s="846" t="s">
        <v>282</v>
      </c>
      <c r="G97" s="846" t="s">
        <v>344</v>
      </c>
    </row>
    <row r="98" spans="1:7" x14ac:dyDescent="0.2">
      <c r="A98" s="843"/>
      <c r="B98" s="843"/>
      <c r="C98" s="844" t="s">
        <v>624</v>
      </c>
      <c r="D98" s="845" t="s">
        <v>625</v>
      </c>
      <c r="E98" s="846" t="s">
        <v>733</v>
      </c>
      <c r="F98" s="846" t="s">
        <v>282</v>
      </c>
      <c r="G98" s="846" t="s">
        <v>733</v>
      </c>
    </row>
    <row r="99" spans="1:7" ht="22.5" x14ac:dyDescent="0.2">
      <c r="A99" s="843"/>
      <c r="B99" s="843"/>
      <c r="C99" s="844" t="s">
        <v>772</v>
      </c>
      <c r="D99" s="845" t="s">
        <v>167</v>
      </c>
      <c r="E99" s="846" t="s">
        <v>773</v>
      </c>
      <c r="F99" s="846" t="s">
        <v>282</v>
      </c>
      <c r="G99" s="846" t="s">
        <v>773</v>
      </c>
    </row>
    <row r="100" spans="1:7" ht="22.5" x14ac:dyDescent="0.2">
      <c r="A100" s="843"/>
      <c r="B100" s="843"/>
      <c r="C100" s="844" t="s">
        <v>678</v>
      </c>
      <c r="D100" s="845" t="s">
        <v>194</v>
      </c>
      <c r="E100" s="846" t="s">
        <v>774</v>
      </c>
      <c r="F100" s="846" t="s">
        <v>282</v>
      </c>
      <c r="G100" s="846" t="s">
        <v>774</v>
      </c>
    </row>
    <row r="101" spans="1:7" ht="22.5" x14ac:dyDescent="0.2">
      <c r="A101" s="843"/>
      <c r="B101" s="843"/>
      <c r="C101" s="844" t="s">
        <v>718</v>
      </c>
      <c r="D101" s="845" t="s">
        <v>719</v>
      </c>
      <c r="E101" s="846" t="s">
        <v>775</v>
      </c>
      <c r="F101" s="846" t="s">
        <v>734</v>
      </c>
      <c r="G101" s="846" t="s">
        <v>776</v>
      </c>
    </row>
    <row r="102" spans="1:7" ht="22.5" x14ac:dyDescent="0.2">
      <c r="A102" s="843"/>
      <c r="B102" s="843"/>
      <c r="C102" s="844" t="s">
        <v>33</v>
      </c>
      <c r="D102" s="845" t="s">
        <v>680</v>
      </c>
      <c r="E102" s="846" t="s">
        <v>294</v>
      </c>
      <c r="F102" s="846" t="s">
        <v>694</v>
      </c>
      <c r="G102" s="846" t="s">
        <v>374</v>
      </c>
    </row>
    <row r="103" spans="1:7" ht="22.5" x14ac:dyDescent="0.2">
      <c r="A103" s="839"/>
      <c r="B103" s="849" t="s">
        <v>777</v>
      </c>
      <c r="C103" s="840"/>
      <c r="D103" s="841" t="s">
        <v>249</v>
      </c>
      <c r="E103" s="842" t="s">
        <v>778</v>
      </c>
      <c r="F103" s="842" t="s">
        <v>282</v>
      </c>
      <c r="G103" s="842" t="s">
        <v>778</v>
      </c>
    </row>
    <row r="104" spans="1:7" ht="67.5" x14ac:dyDescent="0.2">
      <c r="A104" s="843"/>
      <c r="B104" s="843"/>
      <c r="C104" s="844" t="s">
        <v>534</v>
      </c>
      <c r="D104" s="845" t="s">
        <v>779</v>
      </c>
      <c r="E104" s="846" t="s">
        <v>356</v>
      </c>
      <c r="F104" s="846" t="s">
        <v>282</v>
      </c>
      <c r="G104" s="846" t="s">
        <v>356</v>
      </c>
    </row>
    <row r="105" spans="1:7" x14ac:dyDescent="0.2">
      <c r="A105" s="843"/>
      <c r="B105" s="843"/>
      <c r="C105" s="844" t="s">
        <v>616</v>
      </c>
      <c r="D105" s="845" t="s">
        <v>149</v>
      </c>
      <c r="E105" s="846" t="s">
        <v>634</v>
      </c>
      <c r="F105" s="846" t="s">
        <v>282</v>
      </c>
      <c r="G105" s="846" t="s">
        <v>634</v>
      </c>
    </row>
    <row r="106" spans="1:7" x14ac:dyDescent="0.2">
      <c r="A106" s="843"/>
      <c r="B106" s="843"/>
      <c r="C106" s="844" t="s">
        <v>629</v>
      </c>
      <c r="D106" s="845" t="s">
        <v>191</v>
      </c>
      <c r="E106" s="846" t="s">
        <v>780</v>
      </c>
      <c r="F106" s="846" t="s">
        <v>282</v>
      </c>
      <c r="G106" s="846" t="s">
        <v>780</v>
      </c>
    </row>
    <row r="107" spans="1:7" x14ac:dyDescent="0.2">
      <c r="A107" s="843"/>
      <c r="B107" s="843"/>
      <c r="C107" s="844" t="s">
        <v>620</v>
      </c>
      <c r="D107" s="845" t="s">
        <v>163</v>
      </c>
      <c r="E107" s="846" t="s">
        <v>375</v>
      </c>
      <c r="F107" s="846" t="s">
        <v>282</v>
      </c>
      <c r="G107" s="846" t="s">
        <v>375</v>
      </c>
    </row>
    <row r="108" spans="1:7" x14ac:dyDescent="0.2">
      <c r="A108" s="843"/>
      <c r="B108" s="843"/>
      <c r="C108" s="844" t="s">
        <v>622</v>
      </c>
      <c r="D108" s="845" t="s">
        <v>165</v>
      </c>
      <c r="E108" s="846" t="s">
        <v>781</v>
      </c>
      <c r="F108" s="846" t="s">
        <v>282</v>
      </c>
      <c r="G108" s="846" t="s">
        <v>781</v>
      </c>
    </row>
    <row r="109" spans="1:7" ht="22.5" x14ac:dyDescent="0.2">
      <c r="A109" s="839"/>
      <c r="B109" s="849" t="s">
        <v>782</v>
      </c>
      <c r="C109" s="840"/>
      <c r="D109" s="841" t="s">
        <v>783</v>
      </c>
      <c r="E109" s="842" t="s">
        <v>784</v>
      </c>
      <c r="F109" s="842" t="s">
        <v>282</v>
      </c>
      <c r="G109" s="842" t="s">
        <v>784</v>
      </c>
    </row>
    <row r="110" spans="1:7" ht="22.5" x14ac:dyDescent="0.2">
      <c r="A110" s="843"/>
      <c r="B110" s="843"/>
      <c r="C110" s="844" t="s">
        <v>740</v>
      </c>
      <c r="D110" s="845" t="s">
        <v>741</v>
      </c>
      <c r="E110" s="846" t="s">
        <v>341</v>
      </c>
      <c r="F110" s="846" t="s">
        <v>282</v>
      </c>
      <c r="G110" s="846" t="s">
        <v>341</v>
      </c>
    </row>
    <row r="111" spans="1:7" x14ac:dyDescent="0.2">
      <c r="A111" s="843"/>
      <c r="B111" s="843"/>
      <c r="C111" s="844" t="s">
        <v>614</v>
      </c>
      <c r="D111" s="845" t="s">
        <v>148</v>
      </c>
      <c r="E111" s="846" t="s">
        <v>785</v>
      </c>
      <c r="F111" s="846" t="s">
        <v>282</v>
      </c>
      <c r="G111" s="846" t="s">
        <v>785</v>
      </c>
    </row>
    <row r="112" spans="1:7" x14ac:dyDescent="0.2">
      <c r="A112" s="843"/>
      <c r="B112" s="843"/>
      <c r="C112" s="844" t="s">
        <v>616</v>
      </c>
      <c r="D112" s="845" t="s">
        <v>149</v>
      </c>
      <c r="E112" s="846" t="s">
        <v>786</v>
      </c>
      <c r="F112" s="846" t="s">
        <v>282</v>
      </c>
      <c r="G112" s="846" t="s">
        <v>786</v>
      </c>
    </row>
    <row r="113" spans="1:7" x14ac:dyDescent="0.2">
      <c r="A113" s="843"/>
      <c r="B113" s="843"/>
      <c r="C113" s="844" t="s">
        <v>618</v>
      </c>
      <c r="D113" s="845" t="s">
        <v>162</v>
      </c>
      <c r="E113" s="846" t="s">
        <v>787</v>
      </c>
      <c r="F113" s="846" t="s">
        <v>282</v>
      </c>
      <c r="G113" s="846" t="s">
        <v>787</v>
      </c>
    </row>
    <row r="114" spans="1:7" x14ac:dyDescent="0.2">
      <c r="A114" s="843"/>
      <c r="B114" s="843"/>
      <c r="C114" s="844" t="s">
        <v>620</v>
      </c>
      <c r="D114" s="845" t="s">
        <v>163</v>
      </c>
      <c r="E114" s="846" t="s">
        <v>305</v>
      </c>
      <c r="F114" s="846" t="s">
        <v>282</v>
      </c>
      <c r="G114" s="846" t="s">
        <v>305</v>
      </c>
    </row>
    <row r="115" spans="1:7" x14ac:dyDescent="0.2">
      <c r="A115" s="843"/>
      <c r="B115" s="843"/>
      <c r="C115" s="844" t="s">
        <v>632</v>
      </c>
      <c r="D115" s="845" t="s">
        <v>164</v>
      </c>
      <c r="E115" s="846" t="s">
        <v>353</v>
      </c>
      <c r="F115" s="846" t="s">
        <v>282</v>
      </c>
      <c r="G115" s="846" t="s">
        <v>353</v>
      </c>
    </row>
    <row r="116" spans="1:7" x14ac:dyDescent="0.2">
      <c r="A116" s="843"/>
      <c r="B116" s="843"/>
      <c r="C116" s="844" t="s">
        <v>648</v>
      </c>
      <c r="D116" s="845" t="s">
        <v>649</v>
      </c>
      <c r="E116" s="846" t="s">
        <v>788</v>
      </c>
      <c r="F116" s="846" t="s">
        <v>282</v>
      </c>
      <c r="G116" s="846" t="s">
        <v>788</v>
      </c>
    </row>
    <row r="117" spans="1:7" x14ac:dyDescent="0.2">
      <c r="A117" s="843"/>
      <c r="B117" s="843"/>
      <c r="C117" s="844" t="s">
        <v>756</v>
      </c>
      <c r="D117" s="845" t="s">
        <v>757</v>
      </c>
      <c r="E117" s="846" t="s">
        <v>634</v>
      </c>
      <c r="F117" s="846" t="s">
        <v>282</v>
      </c>
      <c r="G117" s="846" t="s">
        <v>634</v>
      </c>
    </row>
    <row r="118" spans="1:7" x14ac:dyDescent="0.2">
      <c r="A118" s="843"/>
      <c r="B118" s="843"/>
      <c r="C118" s="844" t="s">
        <v>622</v>
      </c>
      <c r="D118" s="845" t="s">
        <v>165</v>
      </c>
      <c r="E118" s="846" t="s">
        <v>694</v>
      </c>
      <c r="F118" s="846" t="s">
        <v>282</v>
      </c>
      <c r="G118" s="846" t="s">
        <v>694</v>
      </c>
    </row>
    <row r="119" spans="1:7" ht="22.5" x14ac:dyDescent="0.2">
      <c r="A119" s="843"/>
      <c r="B119" s="843"/>
      <c r="C119" s="844" t="s">
        <v>761</v>
      </c>
      <c r="D119" s="845" t="s">
        <v>762</v>
      </c>
      <c r="E119" s="846" t="s">
        <v>341</v>
      </c>
      <c r="F119" s="846" t="s">
        <v>282</v>
      </c>
      <c r="G119" s="846" t="s">
        <v>341</v>
      </c>
    </row>
    <row r="120" spans="1:7" ht="22.5" x14ac:dyDescent="0.2">
      <c r="A120" s="843"/>
      <c r="B120" s="843"/>
      <c r="C120" s="844" t="s">
        <v>766</v>
      </c>
      <c r="D120" s="845" t="s">
        <v>767</v>
      </c>
      <c r="E120" s="846" t="s">
        <v>789</v>
      </c>
      <c r="F120" s="846" t="s">
        <v>282</v>
      </c>
      <c r="G120" s="846" t="s">
        <v>789</v>
      </c>
    </row>
    <row r="121" spans="1:7" x14ac:dyDescent="0.2">
      <c r="A121" s="843"/>
      <c r="B121" s="843"/>
      <c r="C121" s="844" t="s">
        <v>717</v>
      </c>
      <c r="D121" s="845" t="s">
        <v>182</v>
      </c>
      <c r="E121" s="846" t="s">
        <v>790</v>
      </c>
      <c r="F121" s="846" t="s">
        <v>282</v>
      </c>
      <c r="G121" s="846" t="s">
        <v>790</v>
      </c>
    </row>
    <row r="122" spans="1:7" ht="22.5" x14ac:dyDescent="0.2">
      <c r="A122" s="843"/>
      <c r="B122" s="843"/>
      <c r="C122" s="844" t="s">
        <v>772</v>
      </c>
      <c r="D122" s="845" t="s">
        <v>167</v>
      </c>
      <c r="E122" s="846" t="s">
        <v>791</v>
      </c>
      <c r="F122" s="846" t="s">
        <v>282</v>
      </c>
      <c r="G122" s="846" t="s">
        <v>791</v>
      </c>
    </row>
    <row r="123" spans="1:7" ht="22.5" x14ac:dyDescent="0.2">
      <c r="A123" s="843"/>
      <c r="B123" s="843"/>
      <c r="C123" s="844" t="s">
        <v>718</v>
      </c>
      <c r="D123" s="845" t="s">
        <v>719</v>
      </c>
      <c r="E123" s="846" t="s">
        <v>734</v>
      </c>
      <c r="F123" s="846" t="s">
        <v>282</v>
      </c>
      <c r="G123" s="846" t="s">
        <v>734</v>
      </c>
    </row>
    <row r="124" spans="1:7" ht="15" x14ac:dyDescent="0.2">
      <c r="A124" s="839"/>
      <c r="B124" s="849" t="s">
        <v>792</v>
      </c>
      <c r="C124" s="840"/>
      <c r="D124" s="841" t="s">
        <v>169</v>
      </c>
      <c r="E124" s="842" t="s">
        <v>793</v>
      </c>
      <c r="F124" s="842" t="s">
        <v>282</v>
      </c>
      <c r="G124" s="842" t="s">
        <v>793</v>
      </c>
    </row>
    <row r="125" spans="1:7" x14ac:dyDescent="0.2">
      <c r="A125" s="843"/>
      <c r="B125" s="843"/>
      <c r="C125" s="844" t="s">
        <v>726</v>
      </c>
      <c r="D125" s="845" t="s">
        <v>727</v>
      </c>
      <c r="E125" s="846" t="s">
        <v>794</v>
      </c>
      <c r="F125" s="846" t="s">
        <v>282</v>
      </c>
      <c r="G125" s="846" t="s">
        <v>794</v>
      </c>
    </row>
    <row r="126" spans="1:7" x14ac:dyDescent="0.2">
      <c r="A126" s="843"/>
      <c r="B126" s="843"/>
      <c r="C126" s="844" t="s">
        <v>795</v>
      </c>
      <c r="D126" s="845" t="s">
        <v>796</v>
      </c>
      <c r="E126" s="846" t="s">
        <v>630</v>
      </c>
      <c r="F126" s="846" t="s">
        <v>282</v>
      </c>
      <c r="G126" s="846" t="s">
        <v>630</v>
      </c>
    </row>
    <row r="127" spans="1:7" x14ac:dyDescent="0.2">
      <c r="A127" s="843"/>
      <c r="B127" s="843"/>
      <c r="C127" s="844" t="s">
        <v>624</v>
      </c>
      <c r="D127" s="845" t="s">
        <v>625</v>
      </c>
      <c r="E127" s="846" t="s">
        <v>797</v>
      </c>
      <c r="F127" s="846" t="s">
        <v>282</v>
      </c>
      <c r="G127" s="846" t="s">
        <v>797</v>
      </c>
    </row>
    <row r="128" spans="1:7" ht="33.75" x14ac:dyDescent="0.2">
      <c r="A128" s="836" t="s">
        <v>360</v>
      </c>
      <c r="B128" s="836"/>
      <c r="C128" s="836"/>
      <c r="D128" s="837" t="s">
        <v>361</v>
      </c>
      <c r="E128" s="838" t="s">
        <v>362</v>
      </c>
      <c r="F128" s="838" t="s">
        <v>282</v>
      </c>
      <c r="G128" s="838" t="s">
        <v>362</v>
      </c>
    </row>
    <row r="129" spans="1:7" ht="22.5" x14ac:dyDescent="0.2">
      <c r="A129" s="839"/>
      <c r="B129" s="849" t="s">
        <v>363</v>
      </c>
      <c r="C129" s="840"/>
      <c r="D129" s="841" t="s">
        <v>364</v>
      </c>
      <c r="E129" s="842" t="s">
        <v>362</v>
      </c>
      <c r="F129" s="842" t="s">
        <v>282</v>
      </c>
      <c r="G129" s="842" t="s">
        <v>362</v>
      </c>
    </row>
    <row r="130" spans="1:7" x14ac:dyDescent="0.2">
      <c r="A130" s="843"/>
      <c r="B130" s="843"/>
      <c r="C130" s="844" t="s">
        <v>614</v>
      </c>
      <c r="D130" s="845" t="s">
        <v>148</v>
      </c>
      <c r="E130" s="846" t="s">
        <v>798</v>
      </c>
      <c r="F130" s="846" t="s">
        <v>282</v>
      </c>
      <c r="G130" s="846" t="s">
        <v>798</v>
      </c>
    </row>
    <row r="131" spans="1:7" x14ac:dyDescent="0.2">
      <c r="A131" s="843"/>
      <c r="B131" s="843"/>
      <c r="C131" s="844" t="s">
        <v>616</v>
      </c>
      <c r="D131" s="845" t="s">
        <v>149</v>
      </c>
      <c r="E131" s="846" t="s">
        <v>799</v>
      </c>
      <c r="F131" s="846" t="s">
        <v>282</v>
      </c>
      <c r="G131" s="846" t="s">
        <v>799</v>
      </c>
    </row>
    <row r="132" spans="1:7" x14ac:dyDescent="0.2">
      <c r="A132" s="843"/>
      <c r="B132" s="843"/>
      <c r="C132" s="844" t="s">
        <v>618</v>
      </c>
      <c r="D132" s="845" t="s">
        <v>162</v>
      </c>
      <c r="E132" s="846" t="s">
        <v>800</v>
      </c>
      <c r="F132" s="846" t="s">
        <v>282</v>
      </c>
      <c r="G132" s="846" t="s">
        <v>800</v>
      </c>
    </row>
    <row r="133" spans="1:7" x14ac:dyDescent="0.2">
      <c r="A133" s="843"/>
      <c r="B133" s="843"/>
      <c r="C133" s="844" t="s">
        <v>620</v>
      </c>
      <c r="D133" s="845" t="s">
        <v>163</v>
      </c>
      <c r="E133" s="846" t="s">
        <v>801</v>
      </c>
      <c r="F133" s="846" t="s">
        <v>282</v>
      </c>
      <c r="G133" s="846" t="s">
        <v>801</v>
      </c>
    </row>
    <row r="134" spans="1:7" ht="22.5" x14ac:dyDescent="0.2">
      <c r="A134" s="836" t="s">
        <v>48</v>
      </c>
      <c r="B134" s="836"/>
      <c r="C134" s="836"/>
      <c r="D134" s="837" t="s">
        <v>251</v>
      </c>
      <c r="E134" s="838" t="s">
        <v>802</v>
      </c>
      <c r="F134" s="838" t="s">
        <v>282</v>
      </c>
      <c r="G134" s="838" t="s">
        <v>802</v>
      </c>
    </row>
    <row r="135" spans="1:7" ht="15" x14ac:dyDescent="0.2">
      <c r="A135" s="839"/>
      <c r="B135" s="849" t="s">
        <v>803</v>
      </c>
      <c r="C135" s="840"/>
      <c r="D135" s="841" t="s">
        <v>804</v>
      </c>
      <c r="E135" s="842" t="s">
        <v>694</v>
      </c>
      <c r="F135" s="842" t="s">
        <v>282</v>
      </c>
      <c r="G135" s="842" t="s">
        <v>694</v>
      </c>
    </row>
    <row r="136" spans="1:7" ht="22.5" x14ac:dyDescent="0.2">
      <c r="A136" s="843"/>
      <c r="B136" s="843"/>
      <c r="C136" s="844" t="s">
        <v>805</v>
      </c>
      <c r="D136" s="845" t="s">
        <v>806</v>
      </c>
      <c r="E136" s="846" t="s">
        <v>694</v>
      </c>
      <c r="F136" s="846" t="s">
        <v>282</v>
      </c>
      <c r="G136" s="846" t="s">
        <v>694</v>
      </c>
    </row>
    <row r="137" spans="1:7" ht="22.5" x14ac:dyDescent="0.2">
      <c r="A137" s="839"/>
      <c r="B137" s="849" t="s">
        <v>807</v>
      </c>
      <c r="C137" s="840"/>
      <c r="D137" s="841" t="s">
        <v>808</v>
      </c>
      <c r="E137" s="842" t="s">
        <v>733</v>
      </c>
      <c r="F137" s="842" t="s">
        <v>282</v>
      </c>
      <c r="G137" s="842" t="s">
        <v>733</v>
      </c>
    </row>
    <row r="138" spans="1:7" ht="22.5" x14ac:dyDescent="0.2">
      <c r="A138" s="843"/>
      <c r="B138" s="843"/>
      <c r="C138" s="844" t="s">
        <v>805</v>
      </c>
      <c r="D138" s="845" t="s">
        <v>806</v>
      </c>
      <c r="E138" s="846" t="s">
        <v>733</v>
      </c>
      <c r="F138" s="846" t="s">
        <v>282</v>
      </c>
      <c r="G138" s="846" t="s">
        <v>733</v>
      </c>
    </row>
    <row r="139" spans="1:7" ht="15" x14ac:dyDescent="0.2">
      <c r="A139" s="839"/>
      <c r="B139" s="849" t="s">
        <v>47</v>
      </c>
      <c r="C139" s="840"/>
      <c r="D139" s="841" t="s">
        <v>252</v>
      </c>
      <c r="E139" s="842" t="s">
        <v>809</v>
      </c>
      <c r="F139" s="842" t="s">
        <v>282</v>
      </c>
      <c r="G139" s="842" t="s">
        <v>809</v>
      </c>
    </row>
    <row r="140" spans="1:7" ht="33.75" x14ac:dyDescent="0.2">
      <c r="A140" s="843"/>
      <c r="B140" s="843"/>
      <c r="C140" s="844" t="s">
        <v>606</v>
      </c>
      <c r="D140" s="845" t="s">
        <v>246</v>
      </c>
      <c r="E140" s="846" t="s">
        <v>781</v>
      </c>
      <c r="F140" s="846" t="s">
        <v>282</v>
      </c>
      <c r="G140" s="846" t="s">
        <v>781</v>
      </c>
    </row>
    <row r="141" spans="1:7" x14ac:dyDescent="0.2">
      <c r="A141" s="843"/>
      <c r="B141" s="843"/>
      <c r="C141" s="844" t="s">
        <v>726</v>
      </c>
      <c r="D141" s="845" t="s">
        <v>727</v>
      </c>
      <c r="E141" s="846" t="s">
        <v>810</v>
      </c>
      <c r="F141" s="846" t="s">
        <v>282</v>
      </c>
      <c r="G141" s="846" t="s">
        <v>810</v>
      </c>
    </row>
    <row r="142" spans="1:7" x14ac:dyDescent="0.2">
      <c r="A142" s="843"/>
      <c r="B142" s="843"/>
      <c r="C142" s="844" t="s">
        <v>616</v>
      </c>
      <c r="D142" s="845" t="s">
        <v>149</v>
      </c>
      <c r="E142" s="846" t="s">
        <v>811</v>
      </c>
      <c r="F142" s="846" t="s">
        <v>282</v>
      </c>
      <c r="G142" s="846" t="s">
        <v>811</v>
      </c>
    </row>
    <row r="143" spans="1:7" x14ac:dyDescent="0.2">
      <c r="A143" s="843"/>
      <c r="B143" s="843"/>
      <c r="C143" s="844" t="s">
        <v>618</v>
      </c>
      <c r="D143" s="845" t="s">
        <v>162</v>
      </c>
      <c r="E143" s="846" t="s">
        <v>812</v>
      </c>
      <c r="F143" s="846" t="s">
        <v>282</v>
      </c>
      <c r="G143" s="846" t="s">
        <v>812</v>
      </c>
    </row>
    <row r="144" spans="1:7" x14ac:dyDescent="0.2">
      <c r="A144" s="843"/>
      <c r="B144" s="843"/>
      <c r="C144" s="844" t="s">
        <v>629</v>
      </c>
      <c r="D144" s="845" t="s">
        <v>191</v>
      </c>
      <c r="E144" s="846" t="s">
        <v>813</v>
      </c>
      <c r="F144" s="846" t="s">
        <v>282</v>
      </c>
      <c r="G144" s="846" t="s">
        <v>813</v>
      </c>
    </row>
    <row r="145" spans="1:7" x14ac:dyDescent="0.2">
      <c r="A145" s="843"/>
      <c r="B145" s="843"/>
      <c r="C145" s="844" t="s">
        <v>731</v>
      </c>
      <c r="D145" s="845" t="s">
        <v>732</v>
      </c>
      <c r="E145" s="846" t="s">
        <v>814</v>
      </c>
      <c r="F145" s="846" t="s">
        <v>282</v>
      </c>
      <c r="G145" s="846" t="s">
        <v>814</v>
      </c>
    </row>
    <row r="146" spans="1:7" x14ac:dyDescent="0.2">
      <c r="A146" s="843"/>
      <c r="B146" s="843"/>
      <c r="C146" s="844" t="s">
        <v>620</v>
      </c>
      <c r="D146" s="845" t="s">
        <v>163</v>
      </c>
      <c r="E146" s="846" t="s">
        <v>815</v>
      </c>
      <c r="F146" s="846" t="s">
        <v>282</v>
      </c>
      <c r="G146" s="846" t="s">
        <v>815</v>
      </c>
    </row>
    <row r="147" spans="1:7" x14ac:dyDescent="0.2">
      <c r="A147" s="843"/>
      <c r="B147" s="843"/>
      <c r="C147" s="844" t="s">
        <v>632</v>
      </c>
      <c r="D147" s="845" t="s">
        <v>164</v>
      </c>
      <c r="E147" s="846" t="s">
        <v>376</v>
      </c>
      <c r="F147" s="846" t="s">
        <v>282</v>
      </c>
      <c r="G147" s="846" t="s">
        <v>376</v>
      </c>
    </row>
    <row r="148" spans="1:7" x14ac:dyDescent="0.2">
      <c r="A148" s="843"/>
      <c r="B148" s="843"/>
      <c r="C148" s="844" t="s">
        <v>756</v>
      </c>
      <c r="D148" s="845" t="s">
        <v>757</v>
      </c>
      <c r="E148" s="846" t="s">
        <v>816</v>
      </c>
      <c r="F148" s="846" t="s">
        <v>282</v>
      </c>
      <c r="G148" s="846" t="s">
        <v>816</v>
      </c>
    </row>
    <row r="149" spans="1:7" x14ac:dyDescent="0.2">
      <c r="A149" s="843"/>
      <c r="B149" s="843"/>
      <c r="C149" s="844" t="s">
        <v>622</v>
      </c>
      <c r="D149" s="845" t="s">
        <v>165</v>
      </c>
      <c r="E149" s="846" t="s">
        <v>817</v>
      </c>
      <c r="F149" s="846" t="s">
        <v>282</v>
      </c>
      <c r="G149" s="846" t="s">
        <v>817</v>
      </c>
    </row>
    <row r="150" spans="1:7" ht="22.5" x14ac:dyDescent="0.2">
      <c r="A150" s="843"/>
      <c r="B150" s="843"/>
      <c r="C150" s="844" t="s">
        <v>761</v>
      </c>
      <c r="D150" s="845" t="s">
        <v>762</v>
      </c>
      <c r="E150" s="846" t="s">
        <v>734</v>
      </c>
      <c r="F150" s="846" t="s">
        <v>282</v>
      </c>
      <c r="G150" s="846" t="s">
        <v>734</v>
      </c>
    </row>
    <row r="151" spans="1:7" x14ac:dyDescent="0.2">
      <c r="A151" s="843"/>
      <c r="B151" s="843"/>
      <c r="C151" s="844" t="s">
        <v>624</v>
      </c>
      <c r="D151" s="845" t="s">
        <v>625</v>
      </c>
      <c r="E151" s="846" t="s">
        <v>818</v>
      </c>
      <c r="F151" s="846" t="s">
        <v>282</v>
      </c>
      <c r="G151" s="846" t="s">
        <v>818</v>
      </c>
    </row>
    <row r="152" spans="1:7" ht="22.5" x14ac:dyDescent="0.2">
      <c r="A152" s="843"/>
      <c r="B152" s="843"/>
      <c r="C152" s="844" t="s">
        <v>2</v>
      </c>
      <c r="D152" s="845" t="s">
        <v>145</v>
      </c>
      <c r="E152" s="846" t="s">
        <v>294</v>
      </c>
      <c r="F152" s="846" t="s">
        <v>282</v>
      </c>
      <c r="G152" s="846" t="s">
        <v>294</v>
      </c>
    </row>
    <row r="153" spans="1:7" ht="22.5" x14ac:dyDescent="0.2">
      <c r="A153" s="843"/>
      <c r="B153" s="843"/>
      <c r="C153" s="844" t="s">
        <v>33</v>
      </c>
      <c r="D153" s="845" t="s">
        <v>680</v>
      </c>
      <c r="E153" s="846" t="s">
        <v>454</v>
      </c>
      <c r="F153" s="846" t="s">
        <v>282</v>
      </c>
      <c r="G153" s="846" t="s">
        <v>454</v>
      </c>
    </row>
    <row r="154" spans="1:7" ht="56.25" x14ac:dyDescent="0.2">
      <c r="A154" s="843"/>
      <c r="B154" s="843"/>
      <c r="C154" s="844" t="s">
        <v>46</v>
      </c>
      <c r="D154" s="845" t="s">
        <v>819</v>
      </c>
      <c r="E154" s="846" t="s">
        <v>820</v>
      </c>
      <c r="F154" s="846" t="s">
        <v>282</v>
      </c>
      <c r="G154" s="846" t="s">
        <v>820</v>
      </c>
    </row>
    <row r="155" spans="1:7" ht="15" x14ac:dyDescent="0.2">
      <c r="A155" s="839"/>
      <c r="B155" s="849" t="s">
        <v>821</v>
      </c>
      <c r="C155" s="840"/>
      <c r="D155" s="841" t="s">
        <v>822</v>
      </c>
      <c r="E155" s="842" t="s">
        <v>823</v>
      </c>
      <c r="F155" s="842" t="s">
        <v>282</v>
      </c>
      <c r="G155" s="842" t="s">
        <v>823</v>
      </c>
    </row>
    <row r="156" spans="1:7" x14ac:dyDescent="0.2">
      <c r="A156" s="843"/>
      <c r="B156" s="843"/>
      <c r="C156" s="844" t="s">
        <v>620</v>
      </c>
      <c r="D156" s="845" t="s">
        <v>163</v>
      </c>
      <c r="E156" s="846" t="s">
        <v>397</v>
      </c>
      <c r="F156" s="846" t="s">
        <v>282</v>
      </c>
      <c r="G156" s="846" t="s">
        <v>397</v>
      </c>
    </row>
    <row r="157" spans="1:7" x14ac:dyDescent="0.2">
      <c r="A157" s="843"/>
      <c r="B157" s="843"/>
      <c r="C157" s="844" t="s">
        <v>632</v>
      </c>
      <c r="D157" s="845" t="s">
        <v>164</v>
      </c>
      <c r="E157" s="846" t="s">
        <v>356</v>
      </c>
      <c r="F157" s="846" t="s">
        <v>282</v>
      </c>
      <c r="G157" s="846" t="s">
        <v>356</v>
      </c>
    </row>
    <row r="158" spans="1:7" x14ac:dyDescent="0.2">
      <c r="A158" s="843"/>
      <c r="B158" s="843"/>
      <c r="C158" s="844" t="s">
        <v>622</v>
      </c>
      <c r="D158" s="845" t="s">
        <v>165</v>
      </c>
      <c r="E158" s="846" t="s">
        <v>398</v>
      </c>
      <c r="F158" s="846" t="s">
        <v>282</v>
      </c>
      <c r="G158" s="846" t="s">
        <v>398</v>
      </c>
    </row>
    <row r="159" spans="1:7" ht="15" x14ac:dyDescent="0.2">
      <c r="A159" s="839"/>
      <c r="B159" s="849" t="s">
        <v>824</v>
      </c>
      <c r="C159" s="840"/>
      <c r="D159" s="841" t="s">
        <v>825</v>
      </c>
      <c r="E159" s="842" t="s">
        <v>826</v>
      </c>
      <c r="F159" s="842" t="s">
        <v>282</v>
      </c>
      <c r="G159" s="842" t="s">
        <v>826</v>
      </c>
    </row>
    <row r="160" spans="1:7" ht="67.5" x14ac:dyDescent="0.2">
      <c r="A160" s="843"/>
      <c r="B160" s="843"/>
      <c r="C160" s="844" t="s">
        <v>534</v>
      </c>
      <c r="D160" s="845" t="s">
        <v>779</v>
      </c>
      <c r="E160" s="846" t="s">
        <v>826</v>
      </c>
      <c r="F160" s="846" t="s">
        <v>282</v>
      </c>
      <c r="G160" s="846" t="s">
        <v>826</v>
      </c>
    </row>
    <row r="161" spans="1:7" ht="15" x14ac:dyDescent="0.2">
      <c r="A161" s="839"/>
      <c r="B161" s="849" t="s">
        <v>827</v>
      </c>
      <c r="C161" s="840"/>
      <c r="D161" s="841" t="s">
        <v>828</v>
      </c>
      <c r="E161" s="842" t="s">
        <v>829</v>
      </c>
      <c r="F161" s="842" t="s">
        <v>282</v>
      </c>
      <c r="G161" s="842" t="s">
        <v>829</v>
      </c>
    </row>
    <row r="162" spans="1:7" ht="22.5" x14ac:dyDescent="0.2">
      <c r="A162" s="843"/>
      <c r="B162" s="843"/>
      <c r="C162" s="844" t="s">
        <v>740</v>
      </c>
      <c r="D162" s="845" t="s">
        <v>741</v>
      </c>
      <c r="E162" s="846" t="s">
        <v>830</v>
      </c>
      <c r="F162" s="846" t="s">
        <v>282</v>
      </c>
      <c r="G162" s="846" t="s">
        <v>830</v>
      </c>
    </row>
    <row r="163" spans="1:7" x14ac:dyDescent="0.2">
      <c r="A163" s="843"/>
      <c r="B163" s="843"/>
      <c r="C163" s="844" t="s">
        <v>620</v>
      </c>
      <c r="D163" s="845" t="s">
        <v>163</v>
      </c>
      <c r="E163" s="846" t="s">
        <v>831</v>
      </c>
      <c r="F163" s="846" t="s">
        <v>282</v>
      </c>
      <c r="G163" s="846" t="s">
        <v>831</v>
      </c>
    </row>
    <row r="164" spans="1:7" x14ac:dyDescent="0.2">
      <c r="A164" s="843"/>
      <c r="B164" s="843"/>
      <c r="C164" s="844" t="s">
        <v>622</v>
      </c>
      <c r="D164" s="845" t="s">
        <v>165</v>
      </c>
      <c r="E164" s="846" t="s">
        <v>832</v>
      </c>
      <c r="F164" s="846" t="s">
        <v>282</v>
      </c>
      <c r="G164" s="846" t="s">
        <v>832</v>
      </c>
    </row>
    <row r="165" spans="1:7" x14ac:dyDescent="0.2">
      <c r="A165" s="843"/>
      <c r="B165" s="843"/>
      <c r="C165" s="844" t="s">
        <v>624</v>
      </c>
      <c r="D165" s="845" t="s">
        <v>625</v>
      </c>
      <c r="E165" s="846" t="s">
        <v>734</v>
      </c>
      <c r="F165" s="846" t="s">
        <v>282</v>
      </c>
      <c r="G165" s="846" t="s">
        <v>734</v>
      </c>
    </row>
    <row r="166" spans="1:7" x14ac:dyDescent="0.2">
      <c r="A166" s="836" t="s">
        <v>833</v>
      </c>
      <c r="B166" s="836"/>
      <c r="C166" s="836"/>
      <c r="D166" s="837" t="s">
        <v>834</v>
      </c>
      <c r="E166" s="838" t="s">
        <v>835</v>
      </c>
      <c r="F166" s="838" t="s">
        <v>836</v>
      </c>
      <c r="G166" s="838" t="s">
        <v>837</v>
      </c>
    </row>
    <row r="167" spans="1:7" ht="33.75" x14ac:dyDescent="0.2">
      <c r="A167" s="839"/>
      <c r="B167" s="849" t="s">
        <v>838</v>
      </c>
      <c r="C167" s="840"/>
      <c r="D167" s="841" t="s">
        <v>839</v>
      </c>
      <c r="E167" s="842" t="s">
        <v>835</v>
      </c>
      <c r="F167" s="842" t="s">
        <v>836</v>
      </c>
      <c r="G167" s="842" t="s">
        <v>837</v>
      </c>
    </row>
    <row r="168" spans="1:7" ht="45" x14ac:dyDescent="0.2">
      <c r="A168" s="843"/>
      <c r="B168" s="843"/>
      <c r="C168" s="844" t="s">
        <v>840</v>
      </c>
      <c r="D168" s="845" t="s">
        <v>841</v>
      </c>
      <c r="E168" s="846" t="s">
        <v>835</v>
      </c>
      <c r="F168" s="846" t="s">
        <v>836</v>
      </c>
      <c r="G168" s="846" t="s">
        <v>837</v>
      </c>
    </row>
    <row r="169" spans="1:7" x14ac:dyDescent="0.2">
      <c r="A169" s="836" t="s">
        <v>440</v>
      </c>
      <c r="B169" s="836"/>
      <c r="C169" s="836"/>
      <c r="D169" s="837" t="s">
        <v>441</v>
      </c>
      <c r="E169" s="838" t="s">
        <v>842</v>
      </c>
      <c r="F169" s="838" t="s">
        <v>282</v>
      </c>
      <c r="G169" s="838" t="s">
        <v>842</v>
      </c>
    </row>
    <row r="170" spans="1:7" ht="15" x14ac:dyDescent="0.2">
      <c r="A170" s="839"/>
      <c r="B170" s="849" t="s">
        <v>843</v>
      </c>
      <c r="C170" s="840"/>
      <c r="D170" s="841" t="s">
        <v>844</v>
      </c>
      <c r="E170" s="842" t="s">
        <v>842</v>
      </c>
      <c r="F170" s="842" t="s">
        <v>282</v>
      </c>
      <c r="G170" s="842" t="s">
        <v>842</v>
      </c>
    </row>
    <row r="171" spans="1:7" x14ac:dyDescent="0.2">
      <c r="A171" s="843"/>
      <c r="B171" s="843"/>
      <c r="C171" s="844" t="s">
        <v>845</v>
      </c>
      <c r="D171" s="845" t="s">
        <v>846</v>
      </c>
      <c r="E171" s="846" t="s">
        <v>842</v>
      </c>
      <c r="F171" s="846" t="s">
        <v>282</v>
      </c>
      <c r="G171" s="846" t="s">
        <v>842</v>
      </c>
    </row>
    <row r="172" spans="1:7" x14ac:dyDescent="0.2">
      <c r="A172" s="836" t="s">
        <v>468</v>
      </c>
      <c r="B172" s="836"/>
      <c r="C172" s="836"/>
      <c r="D172" s="837" t="s">
        <v>146</v>
      </c>
      <c r="E172" s="838" t="s">
        <v>847</v>
      </c>
      <c r="F172" s="838" t="s">
        <v>848</v>
      </c>
      <c r="G172" s="838" t="s">
        <v>849</v>
      </c>
    </row>
    <row r="173" spans="1:7" ht="15" x14ac:dyDescent="0.2">
      <c r="A173" s="839"/>
      <c r="B173" s="849" t="s">
        <v>471</v>
      </c>
      <c r="C173" s="840"/>
      <c r="D173" s="841" t="s">
        <v>185</v>
      </c>
      <c r="E173" s="842" t="s">
        <v>850</v>
      </c>
      <c r="F173" s="842" t="s">
        <v>851</v>
      </c>
      <c r="G173" s="842" t="s">
        <v>852</v>
      </c>
    </row>
    <row r="174" spans="1:7" ht="45" x14ac:dyDescent="0.2">
      <c r="A174" s="843"/>
      <c r="B174" s="843"/>
      <c r="C174" s="844" t="s">
        <v>492</v>
      </c>
      <c r="D174" s="845" t="s">
        <v>640</v>
      </c>
      <c r="E174" s="846" t="s">
        <v>853</v>
      </c>
      <c r="F174" s="846" t="s">
        <v>854</v>
      </c>
      <c r="G174" s="846" t="s">
        <v>855</v>
      </c>
    </row>
    <row r="175" spans="1:7" ht="22.5" x14ac:dyDescent="0.2">
      <c r="A175" s="843"/>
      <c r="B175" s="843"/>
      <c r="C175" s="844" t="s">
        <v>740</v>
      </c>
      <c r="D175" s="845" t="s">
        <v>741</v>
      </c>
      <c r="E175" s="846" t="s">
        <v>856</v>
      </c>
      <c r="F175" s="846" t="s">
        <v>282</v>
      </c>
      <c r="G175" s="846" t="s">
        <v>856</v>
      </c>
    </row>
    <row r="176" spans="1:7" x14ac:dyDescent="0.2">
      <c r="A176" s="843"/>
      <c r="B176" s="843"/>
      <c r="C176" s="844" t="s">
        <v>857</v>
      </c>
      <c r="D176" s="845" t="s">
        <v>171</v>
      </c>
      <c r="E176" s="846" t="s">
        <v>742</v>
      </c>
      <c r="F176" s="846" t="s">
        <v>282</v>
      </c>
      <c r="G176" s="846" t="s">
        <v>742</v>
      </c>
    </row>
    <row r="177" spans="1:7" x14ac:dyDescent="0.2">
      <c r="A177" s="843"/>
      <c r="B177" s="843"/>
      <c r="C177" s="844" t="s">
        <v>614</v>
      </c>
      <c r="D177" s="845" t="s">
        <v>148</v>
      </c>
      <c r="E177" s="846" t="s">
        <v>858</v>
      </c>
      <c r="F177" s="846" t="s">
        <v>859</v>
      </c>
      <c r="G177" s="846" t="s">
        <v>860</v>
      </c>
    </row>
    <row r="178" spans="1:7" x14ac:dyDescent="0.2">
      <c r="A178" s="843"/>
      <c r="B178" s="843"/>
      <c r="C178" s="844" t="s">
        <v>702</v>
      </c>
      <c r="D178" s="845" t="s">
        <v>703</v>
      </c>
      <c r="E178" s="846" t="s">
        <v>861</v>
      </c>
      <c r="F178" s="846" t="s">
        <v>282</v>
      </c>
      <c r="G178" s="846" t="s">
        <v>861</v>
      </c>
    </row>
    <row r="179" spans="1:7" x14ac:dyDescent="0.2">
      <c r="A179" s="843"/>
      <c r="B179" s="843"/>
      <c r="C179" s="844" t="s">
        <v>616</v>
      </c>
      <c r="D179" s="845" t="s">
        <v>149</v>
      </c>
      <c r="E179" s="846" t="s">
        <v>862</v>
      </c>
      <c r="F179" s="846" t="s">
        <v>863</v>
      </c>
      <c r="G179" s="846" t="s">
        <v>864</v>
      </c>
    </row>
    <row r="180" spans="1:7" x14ac:dyDescent="0.2">
      <c r="A180" s="843"/>
      <c r="B180" s="843"/>
      <c r="C180" s="844" t="s">
        <v>618</v>
      </c>
      <c r="D180" s="845" t="s">
        <v>162</v>
      </c>
      <c r="E180" s="846" t="s">
        <v>865</v>
      </c>
      <c r="F180" s="846" t="s">
        <v>866</v>
      </c>
      <c r="G180" s="846" t="s">
        <v>867</v>
      </c>
    </row>
    <row r="181" spans="1:7" x14ac:dyDescent="0.2">
      <c r="A181" s="843"/>
      <c r="B181" s="843"/>
      <c r="C181" s="844" t="s">
        <v>629</v>
      </c>
      <c r="D181" s="845" t="s">
        <v>191</v>
      </c>
      <c r="E181" s="846" t="s">
        <v>868</v>
      </c>
      <c r="F181" s="846" t="s">
        <v>282</v>
      </c>
      <c r="G181" s="846" t="s">
        <v>868</v>
      </c>
    </row>
    <row r="182" spans="1:7" x14ac:dyDescent="0.2">
      <c r="A182" s="843"/>
      <c r="B182" s="843"/>
      <c r="C182" s="844" t="s">
        <v>620</v>
      </c>
      <c r="D182" s="845" t="s">
        <v>163</v>
      </c>
      <c r="E182" s="846" t="s">
        <v>869</v>
      </c>
      <c r="F182" s="846" t="s">
        <v>344</v>
      </c>
      <c r="G182" s="846" t="s">
        <v>870</v>
      </c>
    </row>
    <row r="183" spans="1:7" x14ac:dyDescent="0.2">
      <c r="A183" s="843"/>
      <c r="B183" s="843"/>
      <c r="C183" s="844" t="s">
        <v>753</v>
      </c>
      <c r="D183" s="845" t="s">
        <v>186</v>
      </c>
      <c r="E183" s="846" t="s">
        <v>871</v>
      </c>
      <c r="F183" s="846" t="s">
        <v>282</v>
      </c>
      <c r="G183" s="846" t="s">
        <v>871</v>
      </c>
    </row>
    <row r="184" spans="1:7" x14ac:dyDescent="0.2">
      <c r="A184" s="843"/>
      <c r="B184" s="843"/>
      <c r="C184" s="844" t="s">
        <v>632</v>
      </c>
      <c r="D184" s="845" t="s">
        <v>164</v>
      </c>
      <c r="E184" s="846" t="s">
        <v>872</v>
      </c>
      <c r="F184" s="846" t="s">
        <v>729</v>
      </c>
      <c r="G184" s="846" t="s">
        <v>873</v>
      </c>
    </row>
    <row r="185" spans="1:7" x14ac:dyDescent="0.2">
      <c r="A185" s="843"/>
      <c r="B185" s="843"/>
      <c r="C185" s="844" t="s">
        <v>648</v>
      </c>
      <c r="D185" s="845" t="s">
        <v>649</v>
      </c>
      <c r="E185" s="846" t="s">
        <v>874</v>
      </c>
      <c r="F185" s="846" t="s">
        <v>875</v>
      </c>
      <c r="G185" s="846" t="s">
        <v>876</v>
      </c>
    </row>
    <row r="186" spans="1:7" x14ac:dyDescent="0.2">
      <c r="A186" s="843"/>
      <c r="B186" s="843"/>
      <c r="C186" s="844" t="s">
        <v>756</v>
      </c>
      <c r="D186" s="845" t="s">
        <v>757</v>
      </c>
      <c r="E186" s="846" t="s">
        <v>877</v>
      </c>
      <c r="F186" s="846" t="s">
        <v>282</v>
      </c>
      <c r="G186" s="846" t="s">
        <v>877</v>
      </c>
    </row>
    <row r="187" spans="1:7" x14ac:dyDescent="0.2">
      <c r="A187" s="843"/>
      <c r="B187" s="843"/>
      <c r="C187" s="844" t="s">
        <v>622</v>
      </c>
      <c r="D187" s="845" t="s">
        <v>165</v>
      </c>
      <c r="E187" s="846" t="s">
        <v>878</v>
      </c>
      <c r="F187" s="846" t="s">
        <v>282</v>
      </c>
      <c r="G187" s="846" t="s">
        <v>878</v>
      </c>
    </row>
    <row r="188" spans="1:7" ht="22.5" x14ac:dyDescent="0.2">
      <c r="A188" s="843"/>
      <c r="B188" s="843"/>
      <c r="C188" s="844" t="s">
        <v>761</v>
      </c>
      <c r="D188" s="845" t="s">
        <v>762</v>
      </c>
      <c r="E188" s="846" t="s">
        <v>879</v>
      </c>
      <c r="F188" s="846" t="s">
        <v>880</v>
      </c>
      <c r="G188" s="846" t="s">
        <v>881</v>
      </c>
    </row>
    <row r="189" spans="1:7" x14ac:dyDescent="0.2">
      <c r="A189" s="843"/>
      <c r="B189" s="843"/>
      <c r="C189" s="844" t="s">
        <v>717</v>
      </c>
      <c r="D189" s="845" t="s">
        <v>182</v>
      </c>
      <c r="E189" s="846" t="s">
        <v>882</v>
      </c>
      <c r="F189" s="846" t="s">
        <v>282</v>
      </c>
      <c r="G189" s="846" t="s">
        <v>882</v>
      </c>
    </row>
    <row r="190" spans="1:7" x14ac:dyDescent="0.2">
      <c r="A190" s="843"/>
      <c r="B190" s="843"/>
      <c r="C190" s="844" t="s">
        <v>624</v>
      </c>
      <c r="D190" s="845" t="s">
        <v>625</v>
      </c>
      <c r="E190" s="846" t="s">
        <v>883</v>
      </c>
      <c r="F190" s="846" t="s">
        <v>282</v>
      </c>
      <c r="G190" s="846" t="s">
        <v>883</v>
      </c>
    </row>
    <row r="191" spans="1:7" ht="22.5" x14ac:dyDescent="0.2">
      <c r="A191" s="843"/>
      <c r="B191" s="843"/>
      <c r="C191" s="844" t="s">
        <v>772</v>
      </c>
      <c r="D191" s="845" t="s">
        <v>167</v>
      </c>
      <c r="E191" s="846" t="s">
        <v>884</v>
      </c>
      <c r="F191" s="846" t="s">
        <v>282</v>
      </c>
      <c r="G191" s="846" t="s">
        <v>884</v>
      </c>
    </row>
    <row r="192" spans="1:7" x14ac:dyDescent="0.2">
      <c r="A192" s="843"/>
      <c r="B192" s="843"/>
      <c r="C192" s="844" t="s">
        <v>885</v>
      </c>
      <c r="D192" s="845" t="s">
        <v>886</v>
      </c>
      <c r="E192" s="846" t="s">
        <v>341</v>
      </c>
      <c r="F192" s="846" t="s">
        <v>282</v>
      </c>
      <c r="G192" s="846" t="s">
        <v>341</v>
      </c>
    </row>
    <row r="193" spans="1:7" ht="22.5" x14ac:dyDescent="0.2">
      <c r="A193" s="839"/>
      <c r="B193" s="849" t="s">
        <v>476</v>
      </c>
      <c r="C193" s="840"/>
      <c r="D193" s="841" t="s">
        <v>225</v>
      </c>
      <c r="E193" s="842" t="s">
        <v>887</v>
      </c>
      <c r="F193" s="842" t="s">
        <v>282</v>
      </c>
      <c r="G193" s="842" t="s">
        <v>887</v>
      </c>
    </row>
    <row r="194" spans="1:7" ht="45" x14ac:dyDescent="0.2">
      <c r="A194" s="843"/>
      <c r="B194" s="843"/>
      <c r="C194" s="844" t="s">
        <v>492</v>
      </c>
      <c r="D194" s="845" t="s">
        <v>640</v>
      </c>
      <c r="E194" s="846" t="s">
        <v>282</v>
      </c>
      <c r="F194" s="846" t="s">
        <v>282</v>
      </c>
      <c r="G194" s="846" t="s">
        <v>282</v>
      </c>
    </row>
    <row r="195" spans="1:7" ht="22.5" x14ac:dyDescent="0.2">
      <c r="A195" s="843"/>
      <c r="B195" s="843"/>
      <c r="C195" s="844" t="s">
        <v>740</v>
      </c>
      <c r="D195" s="845" t="s">
        <v>741</v>
      </c>
      <c r="E195" s="846" t="s">
        <v>888</v>
      </c>
      <c r="F195" s="846" t="s">
        <v>282</v>
      </c>
      <c r="G195" s="846" t="s">
        <v>888</v>
      </c>
    </row>
    <row r="196" spans="1:7" x14ac:dyDescent="0.2">
      <c r="A196" s="843"/>
      <c r="B196" s="843"/>
      <c r="C196" s="844" t="s">
        <v>614</v>
      </c>
      <c r="D196" s="845" t="s">
        <v>148</v>
      </c>
      <c r="E196" s="846" t="s">
        <v>889</v>
      </c>
      <c r="F196" s="846" t="s">
        <v>282</v>
      </c>
      <c r="G196" s="846" t="s">
        <v>889</v>
      </c>
    </row>
    <row r="197" spans="1:7" x14ac:dyDescent="0.2">
      <c r="A197" s="843"/>
      <c r="B197" s="843"/>
      <c r="C197" s="844" t="s">
        <v>702</v>
      </c>
      <c r="D197" s="845" t="s">
        <v>703</v>
      </c>
      <c r="E197" s="846" t="s">
        <v>890</v>
      </c>
      <c r="F197" s="846" t="s">
        <v>282</v>
      </c>
      <c r="G197" s="846" t="s">
        <v>890</v>
      </c>
    </row>
    <row r="198" spans="1:7" x14ac:dyDescent="0.2">
      <c r="A198" s="843"/>
      <c r="B198" s="843"/>
      <c r="C198" s="844" t="s">
        <v>616</v>
      </c>
      <c r="D198" s="845" t="s">
        <v>149</v>
      </c>
      <c r="E198" s="846" t="s">
        <v>891</v>
      </c>
      <c r="F198" s="846" t="s">
        <v>282</v>
      </c>
      <c r="G198" s="846" t="s">
        <v>891</v>
      </c>
    </row>
    <row r="199" spans="1:7" x14ac:dyDescent="0.2">
      <c r="A199" s="843"/>
      <c r="B199" s="843"/>
      <c r="C199" s="844" t="s">
        <v>618</v>
      </c>
      <c r="D199" s="845" t="s">
        <v>162</v>
      </c>
      <c r="E199" s="846" t="s">
        <v>631</v>
      </c>
      <c r="F199" s="846" t="s">
        <v>282</v>
      </c>
      <c r="G199" s="846" t="s">
        <v>631</v>
      </c>
    </row>
    <row r="200" spans="1:7" x14ac:dyDescent="0.2">
      <c r="A200" s="843"/>
      <c r="B200" s="843"/>
      <c r="C200" s="844" t="s">
        <v>620</v>
      </c>
      <c r="D200" s="845" t="s">
        <v>163</v>
      </c>
      <c r="E200" s="846" t="s">
        <v>892</v>
      </c>
      <c r="F200" s="846" t="s">
        <v>282</v>
      </c>
      <c r="G200" s="846" t="s">
        <v>892</v>
      </c>
    </row>
    <row r="201" spans="1:7" x14ac:dyDescent="0.2">
      <c r="A201" s="843"/>
      <c r="B201" s="843"/>
      <c r="C201" s="844" t="s">
        <v>753</v>
      </c>
      <c r="D201" s="845" t="s">
        <v>186</v>
      </c>
      <c r="E201" s="846" t="s">
        <v>893</v>
      </c>
      <c r="F201" s="846" t="s">
        <v>282</v>
      </c>
      <c r="G201" s="846" t="s">
        <v>893</v>
      </c>
    </row>
    <row r="202" spans="1:7" x14ac:dyDescent="0.2">
      <c r="A202" s="843"/>
      <c r="B202" s="843"/>
      <c r="C202" s="844" t="s">
        <v>632</v>
      </c>
      <c r="D202" s="845" t="s">
        <v>164</v>
      </c>
      <c r="E202" s="846" t="s">
        <v>894</v>
      </c>
      <c r="F202" s="846" t="s">
        <v>282</v>
      </c>
      <c r="G202" s="846" t="s">
        <v>894</v>
      </c>
    </row>
    <row r="203" spans="1:7" x14ac:dyDescent="0.2">
      <c r="A203" s="843"/>
      <c r="B203" s="843"/>
      <c r="C203" s="844" t="s">
        <v>648</v>
      </c>
      <c r="D203" s="845" t="s">
        <v>649</v>
      </c>
      <c r="E203" s="846" t="s">
        <v>895</v>
      </c>
      <c r="F203" s="846" t="s">
        <v>282</v>
      </c>
      <c r="G203" s="846" t="s">
        <v>895</v>
      </c>
    </row>
    <row r="204" spans="1:7" x14ac:dyDescent="0.2">
      <c r="A204" s="843"/>
      <c r="B204" s="843"/>
      <c r="C204" s="844" t="s">
        <v>756</v>
      </c>
      <c r="D204" s="845" t="s">
        <v>757</v>
      </c>
      <c r="E204" s="846" t="s">
        <v>359</v>
      </c>
      <c r="F204" s="846" t="s">
        <v>282</v>
      </c>
      <c r="G204" s="846" t="s">
        <v>359</v>
      </c>
    </row>
    <row r="205" spans="1:7" x14ac:dyDescent="0.2">
      <c r="A205" s="843"/>
      <c r="B205" s="843"/>
      <c r="C205" s="844" t="s">
        <v>622</v>
      </c>
      <c r="D205" s="845" t="s">
        <v>165</v>
      </c>
      <c r="E205" s="846" t="s">
        <v>896</v>
      </c>
      <c r="F205" s="846" t="s">
        <v>282</v>
      </c>
      <c r="G205" s="846" t="s">
        <v>896</v>
      </c>
    </row>
    <row r="206" spans="1:7" ht="22.5" x14ac:dyDescent="0.2">
      <c r="A206" s="843"/>
      <c r="B206" s="843"/>
      <c r="C206" s="844" t="s">
        <v>761</v>
      </c>
      <c r="D206" s="845" t="s">
        <v>762</v>
      </c>
      <c r="E206" s="846" t="s">
        <v>897</v>
      </c>
      <c r="F206" s="846" t="s">
        <v>282</v>
      </c>
      <c r="G206" s="846" t="s">
        <v>897</v>
      </c>
    </row>
    <row r="207" spans="1:7" ht="22.5" x14ac:dyDescent="0.2">
      <c r="A207" s="843"/>
      <c r="B207" s="843"/>
      <c r="C207" s="844" t="s">
        <v>772</v>
      </c>
      <c r="D207" s="845" t="s">
        <v>167</v>
      </c>
      <c r="E207" s="846" t="s">
        <v>898</v>
      </c>
      <c r="F207" s="846" t="s">
        <v>282</v>
      </c>
      <c r="G207" s="846" t="s">
        <v>898</v>
      </c>
    </row>
    <row r="208" spans="1:7" ht="15" x14ac:dyDescent="0.2">
      <c r="A208" s="839"/>
      <c r="B208" s="849" t="s">
        <v>480</v>
      </c>
      <c r="C208" s="840"/>
      <c r="D208" s="841" t="s">
        <v>481</v>
      </c>
      <c r="E208" s="842" t="s">
        <v>899</v>
      </c>
      <c r="F208" s="842" t="s">
        <v>900</v>
      </c>
      <c r="G208" s="842" t="s">
        <v>901</v>
      </c>
    </row>
    <row r="209" spans="1:7" ht="45" x14ac:dyDescent="0.2">
      <c r="A209" s="843"/>
      <c r="B209" s="843"/>
      <c r="C209" s="844" t="s">
        <v>492</v>
      </c>
      <c r="D209" s="845" t="s">
        <v>640</v>
      </c>
      <c r="E209" s="846" t="s">
        <v>536</v>
      </c>
      <c r="F209" s="846" t="s">
        <v>902</v>
      </c>
      <c r="G209" s="846" t="s">
        <v>903</v>
      </c>
    </row>
    <row r="210" spans="1:7" ht="22.5" x14ac:dyDescent="0.2">
      <c r="A210" s="843"/>
      <c r="B210" s="843"/>
      <c r="C210" s="844" t="s">
        <v>904</v>
      </c>
      <c r="D210" s="845" t="s">
        <v>240</v>
      </c>
      <c r="E210" s="846" t="s">
        <v>905</v>
      </c>
      <c r="F210" s="846" t="s">
        <v>282</v>
      </c>
      <c r="G210" s="846" t="s">
        <v>905</v>
      </c>
    </row>
    <row r="211" spans="1:7" ht="22.5" x14ac:dyDescent="0.2">
      <c r="A211" s="843"/>
      <c r="B211" s="843"/>
      <c r="C211" s="844" t="s">
        <v>740</v>
      </c>
      <c r="D211" s="845" t="s">
        <v>741</v>
      </c>
      <c r="E211" s="846" t="s">
        <v>906</v>
      </c>
      <c r="F211" s="846" t="s">
        <v>282</v>
      </c>
      <c r="G211" s="846" t="s">
        <v>906</v>
      </c>
    </row>
    <row r="212" spans="1:7" x14ac:dyDescent="0.2">
      <c r="A212" s="843"/>
      <c r="B212" s="843"/>
      <c r="C212" s="844" t="s">
        <v>614</v>
      </c>
      <c r="D212" s="845" t="s">
        <v>148</v>
      </c>
      <c r="E212" s="846" t="s">
        <v>907</v>
      </c>
      <c r="F212" s="846" t="s">
        <v>908</v>
      </c>
      <c r="G212" s="846" t="s">
        <v>909</v>
      </c>
    </row>
    <row r="213" spans="1:7" x14ac:dyDescent="0.2">
      <c r="A213" s="843"/>
      <c r="B213" s="843"/>
      <c r="C213" s="844" t="s">
        <v>702</v>
      </c>
      <c r="D213" s="845" t="s">
        <v>703</v>
      </c>
      <c r="E213" s="846" t="s">
        <v>910</v>
      </c>
      <c r="F213" s="846" t="s">
        <v>282</v>
      </c>
      <c r="G213" s="846" t="s">
        <v>910</v>
      </c>
    </row>
    <row r="214" spans="1:7" x14ac:dyDescent="0.2">
      <c r="A214" s="843"/>
      <c r="B214" s="843"/>
      <c r="C214" s="844" t="s">
        <v>616</v>
      </c>
      <c r="D214" s="845" t="s">
        <v>149</v>
      </c>
      <c r="E214" s="846" t="s">
        <v>911</v>
      </c>
      <c r="F214" s="846" t="s">
        <v>912</v>
      </c>
      <c r="G214" s="846" t="s">
        <v>913</v>
      </c>
    </row>
    <row r="215" spans="1:7" x14ac:dyDescent="0.2">
      <c r="A215" s="843"/>
      <c r="B215" s="843"/>
      <c r="C215" s="844" t="s">
        <v>618</v>
      </c>
      <c r="D215" s="845" t="s">
        <v>162</v>
      </c>
      <c r="E215" s="846" t="s">
        <v>914</v>
      </c>
      <c r="F215" s="846" t="s">
        <v>359</v>
      </c>
      <c r="G215" s="846" t="s">
        <v>915</v>
      </c>
    </row>
    <row r="216" spans="1:7" x14ac:dyDescent="0.2">
      <c r="A216" s="843"/>
      <c r="B216" s="843"/>
      <c r="C216" s="844" t="s">
        <v>629</v>
      </c>
      <c r="D216" s="845" t="s">
        <v>191</v>
      </c>
      <c r="E216" s="846" t="s">
        <v>916</v>
      </c>
      <c r="F216" s="846" t="s">
        <v>282</v>
      </c>
      <c r="G216" s="846" t="s">
        <v>916</v>
      </c>
    </row>
    <row r="217" spans="1:7" x14ac:dyDescent="0.2">
      <c r="A217" s="843"/>
      <c r="B217" s="843"/>
      <c r="C217" s="844" t="s">
        <v>620</v>
      </c>
      <c r="D217" s="845" t="s">
        <v>163</v>
      </c>
      <c r="E217" s="846" t="s">
        <v>917</v>
      </c>
      <c r="F217" s="846" t="s">
        <v>370</v>
      </c>
      <c r="G217" s="846" t="s">
        <v>918</v>
      </c>
    </row>
    <row r="218" spans="1:7" x14ac:dyDescent="0.2">
      <c r="A218" s="843"/>
      <c r="B218" s="843"/>
      <c r="C218" s="844" t="s">
        <v>919</v>
      </c>
      <c r="D218" s="845" t="s">
        <v>920</v>
      </c>
      <c r="E218" s="846" t="s">
        <v>921</v>
      </c>
      <c r="F218" s="846" t="s">
        <v>282</v>
      </c>
      <c r="G218" s="846" t="s">
        <v>921</v>
      </c>
    </row>
    <row r="219" spans="1:7" x14ac:dyDescent="0.2">
      <c r="A219" s="843"/>
      <c r="B219" s="843"/>
      <c r="C219" s="844" t="s">
        <v>753</v>
      </c>
      <c r="D219" s="845" t="s">
        <v>186</v>
      </c>
      <c r="E219" s="846" t="s">
        <v>922</v>
      </c>
      <c r="F219" s="846" t="s">
        <v>282</v>
      </c>
      <c r="G219" s="846" t="s">
        <v>922</v>
      </c>
    </row>
    <row r="220" spans="1:7" x14ac:dyDescent="0.2">
      <c r="A220" s="843"/>
      <c r="B220" s="843"/>
      <c r="C220" s="844" t="s">
        <v>632</v>
      </c>
      <c r="D220" s="845" t="s">
        <v>164</v>
      </c>
      <c r="E220" s="846" t="s">
        <v>923</v>
      </c>
      <c r="F220" s="846" t="s">
        <v>924</v>
      </c>
      <c r="G220" s="846" t="s">
        <v>925</v>
      </c>
    </row>
    <row r="221" spans="1:7" x14ac:dyDescent="0.2">
      <c r="A221" s="843"/>
      <c r="B221" s="843"/>
      <c r="C221" s="844" t="s">
        <v>648</v>
      </c>
      <c r="D221" s="845" t="s">
        <v>649</v>
      </c>
      <c r="E221" s="846" t="s">
        <v>375</v>
      </c>
      <c r="F221" s="846" t="s">
        <v>282</v>
      </c>
      <c r="G221" s="846" t="s">
        <v>375</v>
      </c>
    </row>
    <row r="222" spans="1:7" x14ac:dyDescent="0.2">
      <c r="A222" s="843"/>
      <c r="B222" s="843"/>
      <c r="C222" s="844" t="s">
        <v>756</v>
      </c>
      <c r="D222" s="845" t="s">
        <v>757</v>
      </c>
      <c r="E222" s="846" t="s">
        <v>926</v>
      </c>
      <c r="F222" s="846" t="s">
        <v>282</v>
      </c>
      <c r="G222" s="846" t="s">
        <v>926</v>
      </c>
    </row>
    <row r="223" spans="1:7" x14ac:dyDescent="0.2">
      <c r="A223" s="843"/>
      <c r="B223" s="843"/>
      <c r="C223" s="844" t="s">
        <v>622</v>
      </c>
      <c r="D223" s="845" t="s">
        <v>165</v>
      </c>
      <c r="E223" s="846" t="s">
        <v>927</v>
      </c>
      <c r="F223" s="846" t="s">
        <v>344</v>
      </c>
      <c r="G223" s="846" t="s">
        <v>928</v>
      </c>
    </row>
    <row r="224" spans="1:7" ht="33.75" x14ac:dyDescent="0.2">
      <c r="A224" s="843"/>
      <c r="B224" s="843"/>
      <c r="C224" s="844" t="s">
        <v>929</v>
      </c>
      <c r="D224" s="845" t="s">
        <v>930</v>
      </c>
      <c r="E224" s="846" t="s">
        <v>282</v>
      </c>
      <c r="F224" s="846" t="s">
        <v>931</v>
      </c>
      <c r="G224" s="846" t="s">
        <v>931</v>
      </c>
    </row>
    <row r="225" spans="1:7" ht="22.5" x14ac:dyDescent="0.2">
      <c r="A225" s="843"/>
      <c r="B225" s="843"/>
      <c r="C225" s="844" t="s">
        <v>761</v>
      </c>
      <c r="D225" s="845" t="s">
        <v>762</v>
      </c>
      <c r="E225" s="846" t="s">
        <v>932</v>
      </c>
      <c r="F225" s="846" t="s">
        <v>282</v>
      </c>
      <c r="G225" s="846" t="s">
        <v>932</v>
      </c>
    </row>
    <row r="226" spans="1:7" x14ac:dyDescent="0.2">
      <c r="A226" s="843"/>
      <c r="B226" s="843"/>
      <c r="C226" s="844" t="s">
        <v>717</v>
      </c>
      <c r="D226" s="845" t="s">
        <v>182</v>
      </c>
      <c r="E226" s="846" t="s">
        <v>832</v>
      </c>
      <c r="F226" s="846" t="s">
        <v>282</v>
      </c>
      <c r="G226" s="846" t="s">
        <v>832</v>
      </c>
    </row>
    <row r="227" spans="1:7" x14ac:dyDescent="0.2">
      <c r="A227" s="843"/>
      <c r="B227" s="843"/>
      <c r="C227" s="844" t="s">
        <v>624</v>
      </c>
      <c r="D227" s="845" t="s">
        <v>625</v>
      </c>
      <c r="E227" s="846" t="s">
        <v>933</v>
      </c>
      <c r="F227" s="846" t="s">
        <v>282</v>
      </c>
      <c r="G227" s="846" t="s">
        <v>933</v>
      </c>
    </row>
    <row r="228" spans="1:7" ht="22.5" x14ac:dyDescent="0.2">
      <c r="A228" s="843"/>
      <c r="B228" s="843"/>
      <c r="C228" s="844" t="s">
        <v>772</v>
      </c>
      <c r="D228" s="845" t="s">
        <v>167</v>
      </c>
      <c r="E228" s="846" t="s">
        <v>934</v>
      </c>
      <c r="F228" s="846" t="s">
        <v>282</v>
      </c>
      <c r="G228" s="846" t="s">
        <v>934</v>
      </c>
    </row>
    <row r="229" spans="1:7" x14ac:dyDescent="0.2">
      <c r="A229" s="843"/>
      <c r="B229" s="843"/>
      <c r="C229" s="844" t="s">
        <v>885</v>
      </c>
      <c r="D229" s="845" t="s">
        <v>886</v>
      </c>
      <c r="E229" s="846" t="s">
        <v>935</v>
      </c>
      <c r="F229" s="846" t="s">
        <v>282</v>
      </c>
      <c r="G229" s="846" t="s">
        <v>935</v>
      </c>
    </row>
    <row r="230" spans="1:7" ht="15" x14ac:dyDescent="0.2">
      <c r="A230" s="839"/>
      <c r="B230" s="849" t="s">
        <v>495</v>
      </c>
      <c r="C230" s="840"/>
      <c r="D230" s="841" t="s">
        <v>187</v>
      </c>
      <c r="E230" s="842" t="s">
        <v>936</v>
      </c>
      <c r="F230" s="842" t="s">
        <v>937</v>
      </c>
      <c r="G230" s="842" t="s">
        <v>938</v>
      </c>
    </row>
    <row r="231" spans="1:7" ht="45" x14ac:dyDescent="0.2">
      <c r="A231" s="843"/>
      <c r="B231" s="843"/>
      <c r="C231" s="844" t="s">
        <v>939</v>
      </c>
      <c r="D231" s="845" t="s">
        <v>940</v>
      </c>
      <c r="E231" s="846" t="s">
        <v>941</v>
      </c>
      <c r="F231" s="846" t="s">
        <v>282</v>
      </c>
      <c r="G231" s="846" t="s">
        <v>941</v>
      </c>
    </row>
    <row r="232" spans="1:7" ht="22.5" x14ac:dyDescent="0.2">
      <c r="A232" s="843"/>
      <c r="B232" s="843"/>
      <c r="C232" s="844" t="s">
        <v>904</v>
      </c>
      <c r="D232" s="845" t="s">
        <v>240</v>
      </c>
      <c r="E232" s="846" t="s">
        <v>942</v>
      </c>
      <c r="F232" s="846" t="s">
        <v>282</v>
      </c>
      <c r="G232" s="846" t="s">
        <v>942</v>
      </c>
    </row>
    <row r="233" spans="1:7" ht="33.75" x14ac:dyDescent="0.2">
      <c r="A233" s="843"/>
      <c r="B233" s="843"/>
      <c r="C233" s="844" t="s">
        <v>606</v>
      </c>
      <c r="D233" s="845" t="s">
        <v>246</v>
      </c>
      <c r="E233" s="846" t="s">
        <v>943</v>
      </c>
      <c r="F233" s="846" t="s">
        <v>282</v>
      </c>
      <c r="G233" s="846" t="s">
        <v>943</v>
      </c>
    </row>
    <row r="234" spans="1:7" ht="22.5" x14ac:dyDescent="0.2">
      <c r="A234" s="843"/>
      <c r="B234" s="843"/>
      <c r="C234" s="844" t="s">
        <v>740</v>
      </c>
      <c r="D234" s="845" t="s">
        <v>741</v>
      </c>
      <c r="E234" s="846" t="s">
        <v>944</v>
      </c>
      <c r="F234" s="846" t="s">
        <v>282</v>
      </c>
      <c r="G234" s="846" t="s">
        <v>944</v>
      </c>
    </row>
    <row r="235" spans="1:7" x14ac:dyDescent="0.2">
      <c r="A235" s="843"/>
      <c r="B235" s="843"/>
      <c r="C235" s="844" t="s">
        <v>857</v>
      </c>
      <c r="D235" s="845" t="s">
        <v>171</v>
      </c>
      <c r="E235" s="846" t="s">
        <v>945</v>
      </c>
      <c r="F235" s="846" t="s">
        <v>282</v>
      </c>
      <c r="G235" s="846" t="s">
        <v>945</v>
      </c>
    </row>
    <row r="236" spans="1:7" x14ac:dyDescent="0.2">
      <c r="A236" s="843"/>
      <c r="B236" s="843"/>
      <c r="C236" s="844" t="s">
        <v>614</v>
      </c>
      <c r="D236" s="845" t="s">
        <v>148</v>
      </c>
      <c r="E236" s="846" t="s">
        <v>946</v>
      </c>
      <c r="F236" s="846" t="s">
        <v>947</v>
      </c>
      <c r="G236" s="846" t="s">
        <v>948</v>
      </c>
    </row>
    <row r="237" spans="1:7" x14ac:dyDescent="0.2">
      <c r="A237" s="843"/>
      <c r="B237" s="843"/>
      <c r="C237" s="844" t="s">
        <v>702</v>
      </c>
      <c r="D237" s="845" t="s">
        <v>703</v>
      </c>
      <c r="E237" s="846" t="s">
        <v>949</v>
      </c>
      <c r="F237" s="846" t="s">
        <v>282</v>
      </c>
      <c r="G237" s="846" t="s">
        <v>949</v>
      </c>
    </row>
    <row r="238" spans="1:7" x14ac:dyDescent="0.2">
      <c r="A238" s="843"/>
      <c r="B238" s="843"/>
      <c r="C238" s="844" t="s">
        <v>616</v>
      </c>
      <c r="D238" s="845" t="s">
        <v>149</v>
      </c>
      <c r="E238" s="846" t="s">
        <v>950</v>
      </c>
      <c r="F238" s="846" t="s">
        <v>951</v>
      </c>
      <c r="G238" s="846" t="s">
        <v>952</v>
      </c>
    </row>
    <row r="239" spans="1:7" x14ac:dyDescent="0.2">
      <c r="A239" s="843"/>
      <c r="B239" s="843"/>
      <c r="C239" s="844" t="s">
        <v>618</v>
      </c>
      <c r="D239" s="845" t="s">
        <v>162</v>
      </c>
      <c r="E239" s="846" t="s">
        <v>953</v>
      </c>
      <c r="F239" s="846" t="s">
        <v>729</v>
      </c>
      <c r="G239" s="846" t="s">
        <v>954</v>
      </c>
    </row>
    <row r="240" spans="1:7" x14ac:dyDescent="0.2">
      <c r="A240" s="843"/>
      <c r="B240" s="843"/>
      <c r="C240" s="844" t="s">
        <v>629</v>
      </c>
      <c r="D240" s="845" t="s">
        <v>191</v>
      </c>
      <c r="E240" s="846" t="s">
        <v>955</v>
      </c>
      <c r="F240" s="846" t="s">
        <v>282</v>
      </c>
      <c r="G240" s="846" t="s">
        <v>955</v>
      </c>
    </row>
    <row r="241" spans="1:7" x14ac:dyDescent="0.2">
      <c r="A241" s="843"/>
      <c r="B241" s="843"/>
      <c r="C241" s="844" t="s">
        <v>620</v>
      </c>
      <c r="D241" s="845" t="s">
        <v>163</v>
      </c>
      <c r="E241" s="846" t="s">
        <v>956</v>
      </c>
      <c r="F241" s="846" t="s">
        <v>282</v>
      </c>
      <c r="G241" s="846" t="s">
        <v>956</v>
      </c>
    </row>
    <row r="242" spans="1:7" x14ac:dyDescent="0.2">
      <c r="A242" s="843"/>
      <c r="B242" s="843"/>
      <c r="C242" s="844" t="s">
        <v>753</v>
      </c>
      <c r="D242" s="845" t="s">
        <v>186</v>
      </c>
      <c r="E242" s="846" t="s">
        <v>957</v>
      </c>
      <c r="F242" s="846" t="s">
        <v>282</v>
      </c>
      <c r="G242" s="846" t="s">
        <v>957</v>
      </c>
    </row>
    <row r="243" spans="1:7" x14ac:dyDescent="0.2">
      <c r="A243" s="843"/>
      <c r="B243" s="843"/>
      <c r="C243" s="844" t="s">
        <v>632</v>
      </c>
      <c r="D243" s="845" t="s">
        <v>164</v>
      </c>
      <c r="E243" s="846" t="s">
        <v>958</v>
      </c>
      <c r="F243" s="846" t="s">
        <v>282</v>
      </c>
      <c r="G243" s="846" t="s">
        <v>958</v>
      </c>
    </row>
    <row r="244" spans="1:7" x14ac:dyDescent="0.2">
      <c r="A244" s="843"/>
      <c r="B244" s="843"/>
      <c r="C244" s="844" t="s">
        <v>648</v>
      </c>
      <c r="D244" s="845" t="s">
        <v>649</v>
      </c>
      <c r="E244" s="846" t="s">
        <v>959</v>
      </c>
      <c r="F244" s="846" t="s">
        <v>282</v>
      </c>
      <c r="G244" s="846" t="s">
        <v>959</v>
      </c>
    </row>
    <row r="245" spans="1:7" x14ac:dyDescent="0.2">
      <c r="A245" s="843"/>
      <c r="B245" s="843"/>
      <c r="C245" s="844" t="s">
        <v>756</v>
      </c>
      <c r="D245" s="845" t="s">
        <v>757</v>
      </c>
      <c r="E245" s="846" t="s">
        <v>960</v>
      </c>
      <c r="F245" s="846" t="s">
        <v>282</v>
      </c>
      <c r="G245" s="846" t="s">
        <v>960</v>
      </c>
    </row>
    <row r="246" spans="1:7" x14ac:dyDescent="0.2">
      <c r="A246" s="843"/>
      <c r="B246" s="843"/>
      <c r="C246" s="844" t="s">
        <v>622</v>
      </c>
      <c r="D246" s="845" t="s">
        <v>165</v>
      </c>
      <c r="E246" s="846" t="s">
        <v>961</v>
      </c>
      <c r="F246" s="846" t="s">
        <v>282</v>
      </c>
      <c r="G246" s="846" t="s">
        <v>961</v>
      </c>
    </row>
    <row r="247" spans="1:7" ht="22.5" x14ac:dyDescent="0.2">
      <c r="A247" s="843"/>
      <c r="B247" s="843"/>
      <c r="C247" s="844" t="s">
        <v>761</v>
      </c>
      <c r="D247" s="845" t="s">
        <v>762</v>
      </c>
      <c r="E247" s="846" t="s">
        <v>962</v>
      </c>
      <c r="F247" s="846" t="s">
        <v>282</v>
      </c>
      <c r="G247" s="846" t="s">
        <v>962</v>
      </c>
    </row>
    <row r="248" spans="1:7" x14ac:dyDescent="0.2">
      <c r="A248" s="843"/>
      <c r="B248" s="843"/>
      <c r="C248" s="844" t="s">
        <v>717</v>
      </c>
      <c r="D248" s="845" t="s">
        <v>182</v>
      </c>
      <c r="E248" s="846" t="s">
        <v>344</v>
      </c>
      <c r="F248" s="846" t="s">
        <v>282</v>
      </c>
      <c r="G248" s="846" t="s">
        <v>344</v>
      </c>
    </row>
    <row r="249" spans="1:7" x14ac:dyDescent="0.2">
      <c r="A249" s="843"/>
      <c r="B249" s="843"/>
      <c r="C249" s="844" t="s">
        <v>624</v>
      </c>
      <c r="D249" s="845" t="s">
        <v>625</v>
      </c>
      <c r="E249" s="846" t="s">
        <v>963</v>
      </c>
      <c r="F249" s="846" t="s">
        <v>282</v>
      </c>
      <c r="G249" s="846" t="s">
        <v>963</v>
      </c>
    </row>
    <row r="250" spans="1:7" ht="22.5" x14ac:dyDescent="0.2">
      <c r="A250" s="843"/>
      <c r="B250" s="843"/>
      <c r="C250" s="844" t="s">
        <v>772</v>
      </c>
      <c r="D250" s="845" t="s">
        <v>167</v>
      </c>
      <c r="E250" s="846" t="s">
        <v>964</v>
      </c>
      <c r="F250" s="846" t="s">
        <v>282</v>
      </c>
      <c r="G250" s="846" t="s">
        <v>964</v>
      </c>
    </row>
    <row r="251" spans="1:7" ht="15" x14ac:dyDescent="0.2">
      <c r="A251" s="839"/>
      <c r="B251" s="849" t="s">
        <v>965</v>
      </c>
      <c r="C251" s="840"/>
      <c r="D251" s="841" t="s">
        <v>966</v>
      </c>
      <c r="E251" s="842" t="s">
        <v>967</v>
      </c>
      <c r="F251" s="842" t="s">
        <v>282</v>
      </c>
      <c r="G251" s="842" t="s">
        <v>967</v>
      </c>
    </row>
    <row r="252" spans="1:7" x14ac:dyDescent="0.2">
      <c r="A252" s="843"/>
      <c r="B252" s="843"/>
      <c r="C252" s="844" t="s">
        <v>629</v>
      </c>
      <c r="D252" s="845" t="s">
        <v>191</v>
      </c>
      <c r="E252" s="846" t="s">
        <v>341</v>
      </c>
      <c r="F252" s="846" t="s">
        <v>282</v>
      </c>
      <c r="G252" s="846" t="s">
        <v>341</v>
      </c>
    </row>
    <row r="253" spans="1:7" x14ac:dyDescent="0.2">
      <c r="A253" s="843"/>
      <c r="B253" s="843"/>
      <c r="C253" s="844" t="s">
        <v>620</v>
      </c>
      <c r="D253" s="845" t="s">
        <v>163</v>
      </c>
      <c r="E253" s="846" t="s">
        <v>513</v>
      </c>
      <c r="F253" s="846" t="s">
        <v>282</v>
      </c>
      <c r="G253" s="846" t="s">
        <v>513</v>
      </c>
    </row>
    <row r="254" spans="1:7" x14ac:dyDescent="0.2">
      <c r="A254" s="843"/>
      <c r="B254" s="843"/>
      <c r="C254" s="844" t="s">
        <v>622</v>
      </c>
      <c r="D254" s="845" t="s">
        <v>165</v>
      </c>
      <c r="E254" s="846" t="s">
        <v>968</v>
      </c>
      <c r="F254" s="846" t="s">
        <v>282</v>
      </c>
      <c r="G254" s="846" t="s">
        <v>968</v>
      </c>
    </row>
    <row r="255" spans="1:7" ht="22.5" x14ac:dyDescent="0.2">
      <c r="A255" s="839"/>
      <c r="B255" s="849" t="s">
        <v>969</v>
      </c>
      <c r="C255" s="840"/>
      <c r="D255" s="841" t="s">
        <v>970</v>
      </c>
      <c r="E255" s="842" t="s">
        <v>971</v>
      </c>
      <c r="F255" s="842" t="s">
        <v>282</v>
      </c>
      <c r="G255" s="842" t="s">
        <v>971</v>
      </c>
    </row>
    <row r="256" spans="1:7" ht="22.5" x14ac:dyDescent="0.2">
      <c r="A256" s="843"/>
      <c r="B256" s="843"/>
      <c r="C256" s="844" t="s">
        <v>740</v>
      </c>
      <c r="D256" s="845" t="s">
        <v>741</v>
      </c>
      <c r="E256" s="846" t="s">
        <v>972</v>
      </c>
      <c r="F256" s="846" t="s">
        <v>282</v>
      </c>
      <c r="G256" s="846" t="s">
        <v>972</v>
      </c>
    </row>
    <row r="257" spans="1:7" x14ac:dyDescent="0.2">
      <c r="A257" s="843"/>
      <c r="B257" s="843"/>
      <c r="C257" s="844" t="s">
        <v>614</v>
      </c>
      <c r="D257" s="845" t="s">
        <v>148</v>
      </c>
      <c r="E257" s="846" t="s">
        <v>973</v>
      </c>
      <c r="F257" s="846" t="s">
        <v>282</v>
      </c>
      <c r="G257" s="846" t="s">
        <v>973</v>
      </c>
    </row>
    <row r="258" spans="1:7" x14ac:dyDescent="0.2">
      <c r="A258" s="843"/>
      <c r="B258" s="843"/>
      <c r="C258" s="844" t="s">
        <v>702</v>
      </c>
      <c r="D258" s="845" t="s">
        <v>703</v>
      </c>
      <c r="E258" s="846" t="s">
        <v>974</v>
      </c>
      <c r="F258" s="846" t="s">
        <v>282</v>
      </c>
      <c r="G258" s="846" t="s">
        <v>974</v>
      </c>
    </row>
    <row r="259" spans="1:7" x14ac:dyDescent="0.2">
      <c r="A259" s="843"/>
      <c r="B259" s="843"/>
      <c r="C259" s="844" t="s">
        <v>616</v>
      </c>
      <c r="D259" s="845" t="s">
        <v>149</v>
      </c>
      <c r="E259" s="846" t="s">
        <v>975</v>
      </c>
      <c r="F259" s="846" t="s">
        <v>282</v>
      </c>
      <c r="G259" s="846" t="s">
        <v>975</v>
      </c>
    </row>
    <row r="260" spans="1:7" x14ac:dyDescent="0.2">
      <c r="A260" s="843"/>
      <c r="B260" s="843"/>
      <c r="C260" s="844" t="s">
        <v>618</v>
      </c>
      <c r="D260" s="845" t="s">
        <v>162</v>
      </c>
      <c r="E260" s="846" t="s">
        <v>976</v>
      </c>
      <c r="F260" s="846" t="s">
        <v>282</v>
      </c>
      <c r="G260" s="846" t="s">
        <v>976</v>
      </c>
    </row>
    <row r="261" spans="1:7" x14ac:dyDescent="0.2">
      <c r="A261" s="843"/>
      <c r="B261" s="843"/>
      <c r="C261" s="844" t="s">
        <v>629</v>
      </c>
      <c r="D261" s="845" t="s">
        <v>191</v>
      </c>
      <c r="E261" s="846" t="s">
        <v>977</v>
      </c>
      <c r="F261" s="846" t="s">
        <v>282</v>
      </c>
      <c r="G261" s="846" t="s">
        <v>977</v>
      </c>
    </row>
    <row r="262" spans="1:7" x14ac:dyDescent="0.2">
      <c r="A262" s="843"/>
      <c r="B262" s="843"/>
      <c r="C262" s="844" t="s">
        <v>620</v>
      </c>
      <c r="D262" s="845" t="s">
        <v>163</v>
      </c>
      <c r="E262" s="846" t="s">
        <v>978</v>
      </c>
      <c r="F262" s="846" t="s">
        <v>282</v>
      </c>
      <c r="G262" s="846" t="s">
        <v>978</v>
      </c>
    </row>
    <row r="263" spans="1:7" x14ac:dyDescent="0.2">
      <c r="A263" s="843"/>
      <c r="B263" s="843"/>
      <c r="C263" s="844" t="s">
        <v>632</v>
      </c>
      <c r="D263" s="845" t="s">
        <v>164</v>
      </c>
      <c r="E263" s="846" t="s">
        <v>979</v>
      </c>
      <c r="F263" s="846" t="s">
        <v>282</v>
      </c>
      <c r="G263" s="846" t="s">
        <v>979</v>
      </c>
    </row>
    <row r="264" spans="1:7" x14ac:dyDescent="0.2">
      <c r="A264" s="843"/>
      <c r="B264" s="843"/>
      <c r="C264" s="844" t="s">
        <v>648</v>
      </c>
      <c r="D264" s="845" t="s">
        <v>649</v>
      </c>
      <c r="E264" s="846" t="s">
        <v>980</v>
      </c>
      <c r="F264" s="846" t="s">
        <v>282</v>
      </c>
      <c r="G264" s="846" t="s">
        <v>980</v>
      </c>
    </row>
    <row r="265" spans="1:7" x14ac:dyDescent="0.2">
      <c r="A265" s="843"/>
      <c r="B265" s="843"/>
      <c r="C265" s="844" t="s">
        <v>756</v>
      </c>
      <c r="D265" s="845" t="s">
        <v>757</v>
      </c>
      <c r="E265" s="846" t="s">
        <v>981</v>
      </c>
      <c r="F265" s="846" t="s">
        <v>282</v>
      </c>
      <c r="G265" s="846" t="s">
        <v>981</v>
      </c>
    </row>
    <row r="266" spans="1:7" x14ac:dyDescent="0.2">
      <c r="A266" s="843"/>
      <c r="B266" s="843"/>
      <c r="C266" s="844" t="s">
        <v>622</v>
      </c>
      <c r="D266" s="845" t="s">
        <v>165</v>
      </c>
      <c r="E266" s="846" t="s">
        <v>982</v>
      </c>
      <c r="F266" s="846" t="s">
        <v>282</v>
      </c>
      <c r="G266" s="846" t="s">
        <v>982</v>
      </c>
    </row>
    <row r="267" spans="1:7" ht="22.5" x14ac:dyDescent="0.2">
      <c r="A267" s="843"/>
      <c r="B267" s="843"/>
      <c r="C267" s="844" t="s">
        <v>761</v>
      </c>
      <c r="D267" s="845" t="s">
        <v>762</v>
      </c>
      <c r="E267" s="846" t="s">
        <v>983</v>
      </c>
      <c r="F267" s="846" t="s">
        <v>282</v>
      </c>
      <c r="G267" s="846" t="s">
        <v>983</v>
      </c>
    </row>
    <row r="268" spans="1:7" ht="22.5" x14ac:dyDescent="0.2">
      <c r="A268" s="843"/>
      <c r="B268" s="843"/>
      <c r="C268" s="844" t="s">
        <v>766</v>
      </c>
      <c r="D268" s="845" t="s">
        <v>767</v>
      </c>
      <c r="E268" s="846" t="s">
        <v>877</v>
      </c>
      <c r="F268" s="846" t="s">
        <v>282</v>
      </c>
      <c r="G268" s="846" t="s">
        <v>877</v>
      </c>
    </row>
    <row r="269" spans="1:7" x14ac:dyDescent="0.2">
      <c r="A269" s="843"/>
      <c r="B269" s="843"/>
      <c r="C269" s="844" t="s">
        <v>717</v>
      </c>
      <c r="D269" s="845" t="s">
        <v>182</v>
      </c>
      <c r="E269" s="846" t="s">
        <v>984</v>
      </c>
      <c r="F269" s="846" t="s">
        <v>282</v>
      </c>
      <c r="G269" s="846" t="s">
        <v>984</v>
      </c>
    </row>
    <row r="270" spans="1:7" ht="22.5" x14ac:dyDescent="0.2">
      <c r="A270" s="843"/>
      <c r="B270" s="843"/>
      <c r="C270" s="844" t="s">
        <v>772</v>
      </c>
      <c r="D270" s="845" t="s">
        <v>167</v>
      </c>
      <c r="E270" s="846" t="s">
        <v>985</v>
      </c>
      <c r="F270" s="846" t="s">
        <v>282</v>
      </c>
      <c r="G270" s="846" t="s">
        <v>985</v>
      </c>
    </row>
    <row r="271" spans="1:7" ht="22.5" x14ac:dyDescent="0.2">
      <c r="A271" s="843"/>
      <c r="B271" s="843"/>
      <c r="C271" s="844" t="s">
        <v>718</v>
      </c>
      <c r="D271" s="845" t="s">
        <v>719</v>
      </c>
      <c r="E271" s="846" t="s">
        <v>986</v>
      </c>
      <c r="F271" s="846" t="s">
        <v>282</v>
      </c>
      <c r="G271" s="846" t="s">
        <v>986</v>
      </c>
    </row>
    <row r="272" spans="1:7" ht="15" x14ac:dyDescent="0.2">
      <c r="A272" s="839"/>
      <c r="B272" s="849" t="s">
        <v>987</v>
      </c>
      <c r="C272" s="840"/>
      <c r="D272" s="841" t="s">
        <v>988</v>
      </c>
      <c r="E272" s="842" t="s">
        <v>989</v>
      </c>
      <c r="F272" s="842" t="s">
        <v>282</v>
      </c>
      <c r="G272" s="842" t="s">
        <v>989</v>
      </c>
    </row>
    <row r="273" spans="1:7" x14ac:dyDescent="0.2">
      <c r="A273" s="843"/>
      <c r="B273" s="843"/>
      <c r="C273" s="844" t="s">
        <v>622</v>
      </c>
      <c r="D273" s="845" t="s">
        <v>165</v>
      </c>
      <c r="E273" s="846" t="s">
        <v>990</v>
      </c>
      <c r="F273" s="846" t="s">
        <v>282</v>
      </c>
      <c r="G273" s="846" t="s">
        <v>990</v>
      </c>
    </row>
    <row r="274" spans="1:7" ht="22.5" x14ac:dyDescent="0.2">
      <c r="A274" s="843"/>
      <c r="B274" s="843"/>
      <c r="C274" s="844" t="s">
        <v>718</v>
      </c>
      <c r="D274" s="845" t="s">
        <v>719</v>
      </c>
      <c r="E274" s="846" t="s">
        <v>991</v>
      </c>
      <c r="F274" s="846" t="s">
        <v>282</v>
      </c>
      <c r="G274" s="846" t="s">
        <v>991</v>
      </c>
    </row>
    <row r="275" spans="1:7" ht="15" x14ac:dyDescent="0.2">
      <c r="A275" s="839"/>
      <c r="B275" s="849" t="s">
        <v>499</v>
      </c>
      <c r="C275" s="840"/>
      <c r="D275" s="841" t="s">
        <v>500</v>
      </c>
      <c r="E275" s="842" t="s">
        <v>992</v>
      </c>
      <c r="F275" s="842" t="s">
        <v>502</v>
      </c>
      <c r="G275" s="842" t="s">
        <v>993</v>
      </c>
    </row>
    <row r="276" spans="1:7" x14ac:dyDescent="0.2">
      <c r="A276" s="843"/>
      <c r="B276" s="843"/>
      <c r="C276" s="844" t="s">
        <v>614</v>
      </c>
      <c r="D276" s="845" t="s">
        <v>148</v>
      </c>
      <c r="E276" s="846" t="s">
        <v>994</v>
      </c>
      <c r="F276" s="846" t="s">
        <v>282</v>
      </c>
      <c r="G276" s="846" t="s">
        <v>994</v>
      </c>
    </row>
    <row r="277" spans="1:7" x14ac:dyDescent="0.2">
      <c r="A277" s="843"/>
      <c r="B277" s="843"/>
      <c r="C277" s="844" t="s">
        <v>702</v>
      </c>
      <c r="D277" s="845" t="s">
        <v>703</v>
      </c>
      <c r="E277" s="846" t="s">
        <v>995</v>
      </c>
      <c r="F277" s="846" t="s">
        <v>282</v>
      </c>
      <c r="G277" s="846" t="s">
        <v>995</v>
      </c>
    </row>
    <row r="278" spans="1:7" x14ac:dyDescent="0.2">
      <c r="A278" s="843"/>
      <c r="B278" s="843"/>
      <c r="C278" s="844" t="s">
        <v>616</v>
      </c>
      <c r="D278" s="845" t="s">
        <v>149</v>
      </c>
      <c r="E278" s="846" t="s">
        <v>996</v>
      </c>
      <c r="F278" s="846" t="s">
        <v>282</v>
      </c>
      <c r="G278" s="846" t="s">
        <v>996</v>
      </c>
    </row>
    <row r="279" spans="1:7" x14ac:dyDescent="0.2">
      <c r="A279" s="843"/>
      <c r="B279" s="843"/>
      <c r="C279" s="844" t="s">
        <v>618</v>
      </c>
      <c r="D279" s="845" t="s">
        <v>162</v>
      </c>
      <c r="E279" s="846" t="s">
        <v>997</v>
      </c>
      <c r="F279" s="846" t="s">
        <v>282</v>
      </c>
      <c r="G279" s="846" t="s">
        <v>997</v>
      </c>
    </row>
    <row r="280" spans="1:7" x14ac:dyDescent="0.2">
      <c r="A280" s="843"/>
      <c r="B280" s="843"/>
      <c r="C280" s="844" t="s">
        <v>620</v>
      </c>
      <c r="D280" s="845" t="s">
        <v>163</v>
      </c>
      <c r="E280" s="846" t="s">
        <v>998</v>
      </c>
      <c r="F280" s="846" t="s">
        <v>282</v>
      </c>
      <c r="G280" s="846" t="s">
        <v>998</v>
      </c>
    </row>
    <row r="281" spans="1:7" x14ac:dyDescent="0.2">
      <c r="A281" s="843"/>
      <c r="B281" s="843"/>
      <c r="C281" s="844" t="s">
        <v>919</v>
      </c>
      <c r="D281" s="845" t="s">
        <v>920</v>
      </c>
      <c r="E281" s="846" t="s">
        <v>501</v>
      </c>
      <c r="F281" s="846" t="s">
        <v>502</v>
      </c>
      <c r="G281" s="846" t="s">
        <v>503</v>
      </c>
    </row>
    <row r="282" spans="1:7" x14ac:dyDescent="0.2">
      <c r="A282" s="843"/>
      <c r="B282" s="843"/>
      <c r="C282" s="844" t="s">
        <v>648</v>
      </c>
      <c r="D282" s="845" t="s">
        <v>649</v>
      </c>
      <c r="E282" s="846" t="s">
        <v>356</v>
      </c>
      <c r="F282" s="846" t="s">
        <v>282</v>
      </c>
      <c r="G282" s="846" t="s">
        <v>356</v>
      </c>
    </row>
    <row r="283" spans="1:7" x14ac:dyDescent="0.2">
      <c r="A283" s="843"/>
      <c r="B283" s="843"/>
      <c r="C283" s="844" t="s">
        <v>756</v>
      </c>
      <c r="D283" s="845" t="s">
        <v>757</v>
      </c>
      <c r="E283" s="846" t="s">
        <v>999</v>
      </c>
      <c r="F283" s="846" t="s">
        <v>282</v>
      </c>
      <c r="G283" s="846" t="s">
        <v>999</v>
      </c>
    </row>
    <row r="284" spans="1:7" x14ac:dyDescent="0.2">
      <c r="A284" s="843"/>
      <c r="B284" s="843"/>
      <c r="C284" s="844" t="s">
        <v>622</v>
      </c>
      <c r="D284" s="845" t="s">
        <v>165</v>
      </c>
      <c r="E284" s="846" t="s">
        <v>832</v>
      </c>
      <c r="F284" s="846" t="s">
        <v>282</v>
      </c>
      <c r="G284" s="846" t="s">
        <v>832</v>
      </c>
    </row>
    <row r="285" spans="1:7" ht="22.5" x14ac:dyDescent="0.2">
      <c r="A285" s="843"/>
      <c r="B285" s="843"/>
      <c r="C285" s="844" t="s">
        <v>772</v>
      </c>
      <c r="D285" s="845" t="s">
        <v>167</v>
      </c>
      <c r="E285" s="846" t="s">
        <v>1000</v>
      </c>
      <c r="F285" s="846" t="s">
        <v>282</v>
      </c>
      <c r="G285" s="846" t="s">
        <v>1000</v>
      </c>
    </row>
    <row r="286" spans="1:7" ht="67.5" x14ac:dyDescent="0.2">
      <c r="A286" s="839"/>
      <c r="B286" s="849" t="s">
        <v>1001</v>
      </c>
      <c r="C286" s="840"/>
      <c r="D286" s="841" t="s">
        <v>1002</v>
      </c>
      <c r="E286" s="842" t="s">
        <v>1003</v>
      </c>
      <c r="F286" s="842" t="s">
        <v>282</v>
      </c>
      <c r="G286" s="842" t="s">
        <v>1003</v>
      </c>
    </row>
    <row r="287" spans="1:7" ht="22.5" x14ac:dyDescent="0.2">
      <c r="A287" s="843"/>
      <c r="B287" s="843"/>
      <c r="C287" s="844" t="s">
        <v>904</v>
      </c>
      <c r="D287" s="845" t="s">
        <v>240</v>
      </c>
      <c r="E287" s="846" t="s">
        <v>1004</v>
      </c>
      <c r="F287" s="846" t="s">
        <v>282</v>
      </c>
      <c r="G287" s="846" t="s">
        <v>1004</v>
      </c>
    </row>
    <row r="288" spans="1:7" x14ac:dyDescent="0.2">
      <c r="A288" s="843"/>
      <c r="B288" s="843"/>
      <c r="C288" s="844" t="s">
        <v>614</v>
      </c>
      <c r="D288" s="845" t="s">
        <v>148</v>
      </c>
      <c r="E288" s="846" t="s">
        <v>1005</v>
      </c>
      <c r="F288" s="846" t="s">
        <v>282</v>
      </c>
      <c r="G288" s="846" t="s">
        <v>1005</v>
      </c>
    </row>
    <row r="289" spans="1:7" x14ac:dyDescent="0.2">
      <c r="A289" s="843"/>
      <c r="B289" s="843"/>
      <c r="C289" s="844" t="s">
        <v>702</v>
      </c>
      <c r="D289" s="845" t="s">
        <v>703</v>
      </c>
      <c r="E289" s="846" t="s">
        <v>1006</v>
      </c>
      <c r="F289" s="846" t="s">
        <v>282</v>
      </c>
      <c r="G289" s="846" t="s">
        <v>1006</v>
      </c>
    </row>
    <row r="290" spans="1:7" x14ac:dyDescent="0.2">
      <c r="A290" s="843"/>
      <c r="B290" s="843"/>
      <c r="C290" s="844" t="s">
        <v>616</v>
      </c>
      <c r="D290" s="845" t="s">
        <v>149</v>
      </c>
      <c r="E290" s="846" t="s">
        <v>1007</v>
      </c>
      <c r="F290" s="846" t="s">
        <v>282</v>
      </c>
      <c r="G290" s="846" t="s">
        <v>1007</v>
      </c>
    </row>
    <row r="291" spans="1:7" x14ac:dyDescent="0.2">
      <c r="A291" s="843"/>
      <c r="B291" s="843"/>
      <c r="C291" s="844" t="s">
        <v>618</v>
      </c>
      <c r="D291" s="845" t="s">
        <v>162</v>
      </c>
      <c r="E291" s="846" t="s">
        <v>1008</v>
      </c>
      <c r="F291" s="846" t="s">
        <v>282</v>
      </c>
      <c r="G291" s="846" t="s">
        <v>1008</v>
      </c>
    </row>
    <row r="292" spans="1:7" x14ac:dyDescent="0.2">
      <c r="A292" s="843"/>
      <c r="B292" s="843"/>
      <c r="C292" s="844" t="s">
        <v>620</v>
      </c>
      <c r="D292" s="845" t="s">
        <v>163</v>
      </c>
      <c r="E292" s="846" t="s">
        <v>1009</v>
      </c>
      <c r="F292" s="846" t="s">
        <v>345</v>
      </c>
      <c r="G292" s="846" t="s">
        <v>294</v>
      </c>
    </row>
    <row r="293" spans="1:7" x14ac:dyDescent="0.2">
      <c r="A293" s="843"/>
      <c r="B293" s="843"/>
      <c r="C293" s="844" t="s">
        <v>753</v>
      </c>
      <c r="D293" s="845" t="s">
        <v>186</v>
      </c>
      <c r="E293" s="846" t="s">
        <v>1010</v>
      </c>
      <c r="F293" s="846" t="s">
        <v>513</v>
      </c>
      <c r="G293" s="846" t="s">
        <v>1011</v>
      </c>
    </row>
    <row r="294" spans="1:7" x14ac:dyDescent="0.2">
      <c r="A294" s="843"/>
      <c r="B294" s="843"/>
      <c r="C294" s="844" t="s">
        <v>632</v>
      </c>
      <c r="D294" s="845" t="s">
        <v>164</v>
      </c>
      <c r="E294" s="846" t="s">
        <v>1012</v>
      </c>
      <c r="F294" s="846" t="s">
        <v>282</v>
      </c>
      <c r="G294" s="846" t="s">
        <v>1012</v>
      </c>
    </row>
    <row r="295" spans="1:7" x14ac:dyDescent="0.2">
      <c r="A295" s="843"/>
      <c r="B295" s="843"/>
      <c r="C295" s="844" t="s">
        <v>648</v>
      </c>
      <c r="D295" s="845" t="s">
        <v>649</v>
      </c>
      <c r="E295" s="846" t="s">
        <v>341</v>
      </c>
      <c r="F295" s="846" t="s">
        <v>282</v>
      </c>
      <c r="G295" s="846" t="s">
        <v>341</v>
      </c>
    </row>
    <row r="296" spans="1:7" x14ac:dyDescent="0.2">
      <c r="A296" s="843"/>
      <c r="B296" s="843"/>
      <c r="C296" s="844" t="s">
        <v>622</v>
      </c>
      <c r="D296" s="845" t="s">
        <v>165</v>
      </c>
      <c r="E296" s="846" t="s">
        <v>1013</v>
      </c>
      <c r="F296" s="846" t="s">
        <v>282</v>
      </c>
      <c r="G296" s="846" t="s">
        <v>1013</v>
      </c>
    </row>
    <row r="297" spans="1:7" ht="22.5" x14ac:dyDescent="0.2">
      <c r="A297" s="843"/>
      <c r="B297" s="843"/>
      <c r="C297" s="844" t="s">
        <v>761</v>
      </c>
      <c r="D297" s="845" t="s">
        <v>762</v>
      </c>
      <c r="E297" s="846" t="s">
        <v>341</v>
      </c>
      <c r="F297" s="846" t="s">
        <v>282</v>
      </c>
      <c r="G297" s="846" t="s">
        <v>341</v>
      </c>
    </row>
    <row r="298" spans="1:7" ht="22.5" x14ac:dyDescent="0.2">
      <c r="A298" s="843"/>
      <c r="B298" s="843"/>
      <c r="C298" s="844" t="s">
        <v>772</v>
      </c>
      <c r="D298" s="845" t="s">
        <v>167</v>
      </c>
      <c r="E298" s="846" t="s">
        <v>1014</v>
      </c>
      <c r="F298" s="846" t="s">
        <v>282</v>
      </c>
      <c r="G298" s="846" t="s">
        <v>1014</v>
      </c>
    </row>
    <row r="299" spans="1:7" ht="78.75" x14ac:dyDescent="0.2">
      <c r="A299" s="839"/>
      <c r="B299" s="849" t="s">
        <v>509</v>
      </c>
      <c r="C299" s="840"/>
      <c r="D299" s="841" t="s">
        <v>510</v>
      </c>
      <c r="E299" s="842" t="s">
        <v>1015</v>
      </c>
      <c r="F299" s="842" t="s">
        <v>282</v>
      </c>
      <c r="G299" s="842" t="s">
        <v>1015</v>
      </c>
    </row>
    <row r="300" spans="1:7" ht="22.5" x14ac:dyDescent="0.2">
      <c r="A300" s="843"/>
      <c r="B300" s="843"/>
      <c r="C300" s="844" t="s">
        <v>904</v>
      </c>
      <c r="D300" s="845" t="s">
        <v>240</v>
      </c>
      <c r="E300" s="846" t="s">
        <v>1016</v>
      </c>
      <c r="F300" s="846" t="s">
        <v>282</v>
      </c>
      <c r="G300" s="846" t="s">
        <v>1016</v>
      </c>
    </row>
    <row r="301" spans="1:7" x14ac:dyDescent="0.2">
      <c r="A301" s="843"/>
      <c r="B301" s="843"/>
      <c r="C301" s="844" t="s">
        <v>614</v>
      </c>
      <c r="D301" s="845" t="s">
        <v>148</v>
      </c>
      <c r="E301" s="846" t="s">
        <v>1017</v>
      </c>
      <c r="F301" s="846" t="s">
        <v>282</v>
      </c>
      <c r="G301" s="846" t="s">
        <v>1017</v>
      </c>
    </row>
    <row r="302" spans="1:7" x14ac:dyDescent="0.2">
      <c r="A302" s="843"/>
      <c r="B302" s="843"/>
      <c r="C302" s="844" t="s">
        <v>702</v>
      </c>
      <c r="D302" s="845" t="s">
        <v>703</v>
      </c>
      <c r="E302" s="846" t="s">
        <v>1018</v>
      </c>
      <c r="F302" s="846" t="s">
        <v>282</v>
      </c>
      <c r="G302" s="846" t="s">
        <v>1018</v>
      </c>
    </row>
    <row r="303" spans="1:7" x14ac:dyDescent="0.2">
      <c r="A303" s="843"/>
      <c r="B303" s="843"/>
      <c r="C303" s="844" t="s">
        <v>616</v>
      </c>
      <c r="D303" s="845" t="s">
        <v>149</v>
      </c>
      <c r="E303" s="846" t="s">
        <v>1019</v>
      </c>
      <c r="F303" s="846" t="s">
        <v>282</v>
      </c>
      <c r="G303" s="846" t="s">
        <v>1019</v>
      </c>
    </row>
    <row r="304" spans="1:7" x14ac:dyDescent="0.2">
      <c r="A304" s="843"/>
      <c r="B304" s="843"/>
      <c r="C304" s="844" t="s">
        <v>618</v>
      </c>
      <c r="D304" s="845" t="s">
        <v>162</v>
      </c>
      <c r="E304" s="846" t="s">
        <v>1020</v>
      </c>
      <c r="F304" s="846" t="s">
        <v>282</v>
      </c>
      <c r="G304" s="846" t="s">
        <v>1020</v>
      </c>
    </row>
    <row r="305" spans="1:7" x14ac:dyDescent="0.2">
      <c r="A305" s="843"/>
      <c r="B305" s="843"/>
      <c r="C305" s="844" t="s">
        <v>620</v>
      </c>
      <c r="D305" s="845" t="s">
        <v>163</v>
      </c>
      <c r="E305" s="846" t="s">
        <v>1021</v>
      </c>
      <c r="F305" s="846" t="s">
        <v>555</v>
      </c>
      <c r="G305" s="846" t="s">
        <v>1022</v>
      </c>
    </row>
    <row r="306" spans="1:7" x14ac:dyDescent="0.2">
      <c r="A306" s="843"/>
      <c r="B306" s="843"/>
      <c r="C306" s="844" t="s">
        <v>753</v>
      </c>
      <c r="D306" s="845" t="s">
        <v>186</v>
      </c>
      <c r="E306" s="846" t="s">
        <v>1023</v>
      </c>
      <c r="F306" s="846" t="s">
        <v>282</v>
      </c>
      <c r="G306" s="846" t="s">
        <v>1023</v>
      </c>
    </row>
    <row r="307" spans="1:7" x14ac:dyDescent="0.2">
      <c r="A307" s="843"/>
      <c r="B307" s="843"/>
      <c r="C307" s="844" t="s">
        <v>632</v>
      </c>
      <c r="D307" s="845" t="s">
        <v>164</v>
      </c>
      <c r="E307" s="846" t="s">
        <v>1024</v>
      </c>
      <c r="F307" s="846" t="s">
        <v>282</v>
      </c>
      <c r="G307" s="846" t="s">
        <v>1024</v>
      </c>
    </row>
    <row r="308" spans="1:7" x14ac:dyDescent="0.2">
      <c r="A308" s="843"/>
      <c r="B308" s="843"/>
      <c r="C308" s="844" t="s">
        <v>648</v>
      </c>
      <c r="D308" s="845" t="s">
        <v>649</v>
      </c>
      <c r="E308" s="846" t="s">
        <v>758</v>
      </c>
      <c r="F308" s="846" t="s">
        <v>880</v>
      </c>
      <c r="G308" s="846" t="s">
        <v>734</v>
      </c>
    </row>
    <row r="309" spans="1:7" x14ac:dyDescent="0.2">
      <c r="A309" s="843"/>
      <c r="B309" s="843"/>
      <c r="C309" s="844" t="s">
        <v>622</v>
      </c>
      <c r="D309" s="845" t="s">
        <v>165</v>
      </c>
      <c r="E309" s="846" t="s">
        <v>1025</v>
      </c>
      <c r="F309" s="846" t="s">
        <v>282</v>
      </c>
      <c r="G309" s="846" t="s">
        <v>1025</v>
      </c>
    </row>
    <row r="310" spans="1:7" ht="22.5" x14ac:dyDescent="0.2">
      <c r="A310" s="843"/>
      <c r="B310" s="843"/>
      <c r="C310" s="844" t="s">
        <v>761</v>
      </c>
      <c r="D310" s="845" t="s">
        <v>762</v>
      </c>
      <c r="E310" s="846" t="s">
        <v>963</v>
      </c>
      <c r="F310" s="846" t="s">
        <v>282</v>
      </c>
      <c r="G310" s="846" t="s">
        <v>963</v>
      </c>
    </row>
    <row r="311" spans="1:7" ht="22.5" x14ac:dyDescent="0.2">
      <c r="A311" s="843"/>
      <c r="B311" s="843"/>
      <c r="C311" s="844" t="s">
        <v>772</v>
      </c>
      <c r="D311" s="845" t="s">
        <v>167</v>
      </c>
      <c r="E311" s="846" t="s">
        <v>1026</v>
      </c>
      <c r="F311" s="846" t="s">
        <v>282</v>
      </c>
      <c r="G311" s="846" t="s">
        <v>1026</v>
      </c>
    </row>
    <row r="312" spans="1:7" ht="15" x14ac:dyDescent="0.2">
      <c r="A312" s="839"/>
      <c r="B312" s="849" t="s">
        <v>512</v>
      </c>
      <c r="C312" s="840"/>
      <c r="D312" s="841" t="s">
        <v>169</v>
      </c>
      <c r="E312" s="842" t="s">
        <v>1027</v>
      </c>
      <c r="F312" s="842" t="s">
        <v>513</v>
      </c>
      <c r="G312" s="842" t="s">
        <v>1028</v>
      </c>
    </row>
    <row r="313" spans="1:7" ht="67.5" x14ac:dyDescent="0.2">
      <c r="A313" s="843"/>
      <c r="B313" s="843"/>
      <c r="C313" s="844" t="s">
        <v>534</v>
      </c>
      <c r="D313" s="845" t="s">
        <v>779</v>
      </c>
      <c r="E313" s="846" t="s">
        <v>1029</v>
      </c>
      <c r="F313" s="846" t="s">
        <v>282</v>
      </c>
      <c r="G313" s="846" t="s">
        <v>1029</v>
      </c>
    </row>
    <row r="314" spans="1:7" x14ac:dyDescent="0.2">
      <c r="A314" s="843"/>
      <c r="B314" s="843"/>
      <c r="C314" s="844" t="s">
        <v>629</v>
      </c>
      <c r="D314" s="845" t="s">
        <v>191</v>
      </c>
      <c r="E314" s="846" t="s">
        <v>356</v>
      </c>
      <c r="F314" s="846" t="s">
        <v>282</v>
      </c>
      <c r="G314" s="846" t="s">
        <v>356</v>
      </c>
    </row>
    <row r="315" spans="1:7" x14ac:dyDescent="0.2">
      <c r="A315" s="843"/>
      <c r="B315" s="843"/>
      <c r="C315" s="844" t="s">
        <v>731</v>
      </c>
      <c r="D315" s="845" t="s">
        <v>732</v>
      </c>
      <c r="E315" s="846" t="s">
        <v>282</v>
      </c>
      <c r="F315" s="846" t="s">
        <v>513</v>
      </c>
      <c r="G315" s="846" t="s">
        <v>513</v>
      </c>
    </row>
    <row r="316" spans="1:7" x14ac:dyDescent="0.2">
      <c r="A316" s="843"/>
      <c r="B316" s="843"/>
      <c r="C316" s="844" t="s">
        <v>620</v>
      </c>
      <c r="D316" s="845" t="s">
        <v>163</v>
      </c>
      <c r="E316" s="846" t="s">
        <v>1030</v>
      </c>
      <c r="F316" s="846" t="s">
        <v>282</v>
      </c>
      <c r="G316" s="846" t="s">
        <v>1030</v>
      </c>
    </row>
    <row r="317" spans="1:7" x14ac:dyDescent="0.2">
      <c r="A317" s="843"/>
      <c r="B317" s="843"/>
      <c r="C317" s="844" t="s">
        <v>622</v>
      </c>
      <c r="D317" s="845" t="s">
        <v>165</v>
      </c>
      <c r="E317" s="846" t="s">
        <v>1024</v>
      </c>
      <c r="F317" s="846" t="s">
        <v>282</v>
      </c>
      <c r="G317" s="846" t="s">
        <v>1024</v>
      </c>
    </row>
    <row r="318" spans="1:7" ht="22.5" x14ac:dyDescent="0.2">
      <c r="A318" s="843"/>
      <c r="B318" s="843"/>
      <c r="C318" s="844" t="s">
        <v>772</v>
      </c>
      <c r="D318" s="845" t="s">
        <v>167</v>
      </c>
      <c r="E318" s="846" t="s">
        <v>1031</v>
      </c>
      <c r="F318" s="846" t="s">
        <v>282</v>
      </c>
      <c r="G318" s="846" t="s">
        <v>1031</v>
      </c>
    </row>
    <row r="319" spans="1:7" x14ac:dyDescent="0.2">
      <c r="A319" s="836" t="s">
        <v>42</v>
      </c>
      <c r="B319" s="836"/>
      <c r="C319" s="836"/>
      <c r="D319" s="837" t="s">
        <v>227</v>
      </c>
      <c r="E319" s="838" t="s">
        <v>1032</v>
      </c>
      <c r="F319" s="838" t="s">
        <v>282</v>
      </c>
      <c r="G319" s="838" t="s">
        <v>1032</v>
      </c>
    </row>
    <row r="320" spans="1:7" ht="15" x14ac:dyDescent="0.2">
      <c r="A320" s="839"/>
      <c r="B320" s="849" t="s">
        <v>41</v>
      </c>
      <c r="C320" s="840"/>
      <c r="D320" s="841" t="s">
        <v>264</v>
      </c>
      <c r="E320" s="842" t="s">
        <v>423</v>
      </c>
      <c r="F320" s="842" t="s">
        <v>282</v>
      </c>
      <c r="G320" s="842" t="s">
        <v>423</v>
      </c>
    </row>
    <row r="321" spans="1:7" ht="56.25" x14ac:dyDescent="0.2">
      <c r="A321" s="843"/>
      <c r="B321" s="843"/>
      <c r="C321" s="844" t="s">
        <v>18</v>
      </c>
      <c r="D321" s="845" t="s">
        <v>644</v>
      </c>
      <c r="E321" s="846" t="s">
        <v>423</v>
      </c>
      <c r="F321" s="846" t="s">
        <v>282</v>
      </c>
      <c r="G321" s="846" t="s">
        <v>423</v>
      </c>
    </row>
    <row r="322" spans="1:7" ht="15" x14ac:dyDescent="0.2">
      <c r="A322" s="839"/>
      <c r="B322" s="849" t="s">
        <v>1033</v>
      </c>
      <c r="C322" s="840"/>
      <c r="D322" s="841" t="s">
        <v>1034</v>
      </c>
      <c r="E322" s="842" t="s">
        <v>1035</v>
      </c>
      <c r="F322" s="842" t="s">
        <v>282</v>
      </c>
      <c r="G322" s="842" t="s">
        <v>1035</v>
      </c>
    </row>
    <row r="323" spans="1:7" x14ac:dyDescent="0.2">
      <c r="A323" s="843"/>
      <c r="B323" s="843"/>
      <c r="C323" s="844" t="s">
        <v>616</v>
      </c>
      <c r="D323" s="845" t="s">
        <v>149</v>
      </c>
      <c r="E323" s="846" t="s">
        <v>1036</v>
      </c>
      <c r="F323" s="846" t="s">
        <v>282</v>
      </c>
      <c r="G323" s="846" t="s">
        <v>1036</v>
      </c>
    </row>
    <row r="324" spans="1:7" x14ac:dyDescent="0.2">
      <c r="A324" s="843"/>
      <c r="B324" s="843"/>
      <c r="C324" s="844" t="s">
        <v>618</v>
      </c>
      <c r="D324" s="845" t="s">
        <v>162</v>
      </c>
      <c r="E324" s="846" t="s">
        <v>1037</v>
      </c>
      <c r="F324" s="846" t="s">
        <v>282</v>
      </c>
      <c r="G324" s="846" t="s">
        <v>1037</v>
      </c>
    </row>
    <row r="325" spans="1:7" x14ac:dyDescent="0.2">
      <c r="A325" s="843"/>
      <c r="B325" s="843"/>
      <c r="C325" s="844" t="s">
        <v>629</v>
      </c>
      <c r="D325" s="845" t="s">
        <v>191</v>
      </c>
      <c r="E325" s="846" t="s">
        <v>1038</v>
      </c>
      <c r="F325" s="846" t="s">
        <v>282</v>
      </c>
      <c r="G325" s="846" t="s">
        <v>1038</v>
      </c>
    </row>
    <row r="326" spans="1:7" x14ac:dyDescent="0.2">
      <c r="A326" s="843"/>
      <c r="B326" s="843"/>
      <c r="C326" s="844" t="s">
        <v>620</v>
      </c>
      <c r="D326" s="845" t="s">
        <v>163</v>
      </c>
      <c r="E326" s="846" t="s">
        <v>461</v>
      </c>
      <c r="F326" s="846" t="s">
        <v>282</v>
      </c>
      <c r="G326" s="846" t="s">
        <v>461</v>
      </c>
    </row>
    <row r="327" spans="1:7" x14ac:dyDescent="0.2">
      <c r="A327" s="843"/>
      <c r="B327" s="843"/>
      <c r="C327" s="844" t="s">
        <v>622</v>
      </c>
      <c r="D327" s="845" t="s">
        <v>165</v>
      </c>
      <c r="E327" s="846" t="s">
        <v>1039</v>
      </c>
      <c r="F327" s="846" t="s">
        <v>282</v>
      </c>
      <c r="G327" s="846" t="s">
        <v>1039</v>
      </c>
    </row>
    <row r="328" spans="1:7" ht="15" x14ac:dyDescent="0.2">
      <c r="A328" s="839"/>
      <c r="B328" s="849" t="s">
        <v>1040</v>
      </c>
      <c r="C328" s="840"/>
      <c r="D328" s="841" t="s">
        <v>228</v>
      </c>
      <c r="E328" s="842" t="s">
        <v>1041</v>
      </c>
      <c r="F328" s="842" t="s">
        <v>282</v>
      </c>
      <c r="G328" s="842" t="s">
        <v>1041</v>
      </c>
    </row>
    <row r="329" spans="1:7" ht="67.5" x14ac:dyDescent="0.2">
      <c r="A329" s="843"/>
      <c r="B329" s="843"/>
      <c r="C329" s="844" t="s">
        <v>534</v>
      </c>
      <c r="D329" s="845" t="s">
        <v>779</v>
      </c>
      <c r="E329" s="846" t="s">
        <v>1042</v>
      </c>
      <c r="F329" s="846" t="s">
        <v>282</v>
      </c>
      <c r="G329" s="846" t="s">
        <v>1042</v>
      </c>
    </row>
    <row r="330" spans="1:7" ht="45" x14ac:dyDescent="0.2">
      <c r="A330" s="843"/>
      <c r="B330" s="843"/>
      <c r="C330" s="844" t="s">
        <v>590</v>
      </c>
      <c r="D330" s="845" t="s">
        <v>1043</v>
      </c>
      <c r="E330" s="846" t="s">
        <v>294</v>
      </c>
      <c r="F330" s="846" t="s">
        <v>282</v>
      </c>
      <c r="G330" s="846" t="s">
        <v>294</v>
      </c>
    </row>
    <row r="331" spans="1:7" x14ac:dyDescent="0.2">
      <c r="A331" s="843"/>
      <c r="B331" s="843"/>
      <c r="C331" s="844" t="s">
        <v>616</v>
      </c>
      <c r="D331" s="845" t="s">
        <v>149</v>
      </c>
      <c r="E331" s="846" t="s">
        <v>1044</v>
      </c>
      <c r="F331" s="846" t="s">
        <v>282</v>
      </c>
      <c r="G331" s="846" t="s">
        <v>1044</v>
      </c>
    </row>
    <row r="332" spans="1:7" x14ac:dyDescent="0.2">
      <c r="A332" s="843"/>
      <c r="B332" s="843"/>
      <c r="C332" s="844" t="s">
        <v>618</v>
      </c>
      <c r="D332" s="845" t="s">
        <v>162</v>
      </c>
      <c r="E332" s="846" t="s">
        <v>1045</v>
      </c>
      <c r="F332" s="846" t="s">
        <v>282</v>
      </c>
      <c r="G332" s="846" t="s">
        <v>1045</v>
      </c>
    </row>
    <row r="333" spans="1:7" x14ac:dyDescent="0.2">
      <c r="A333" s="843"/>
      <c r="B333" s="843"/>
      <c r="C333" s="844" t="s">
        <v>629</v>
      </c>
      <c r="D333" s="845" t="s">
        <v>191</v>
      </c>
      <c r="E333" s="846" t="s">
        <v>1046</v>
      </c>
      <c r="F333" s="846" t="s">
        <v>282</v>
      </c>
      <c r="G333" s="846" t="s">
        <v>1046</v>
      </c>
    </row>
    <row r="334" spans="1:7" x14ac:dyDescent="0.2">
      <c r="A334" s="843"/>
      <c r="B334" s="843"/>
      <c r="C334" s="844" t="s">
        <v>620</v>
      </c>
      <c r="D334" s="845" t="s">
        <v>163</v>
      </c>
      <c r="E334" s="846" t="s">
        <v>1047</v>
      </c>
      <c r="F334" s="846" t="s">
        <v>282</v>
      </c>
      <c r="G334" s="846" t="s">
        <v>1047</v>
      </c>
    </row>
    <row r="335" spans="1:7" x14ac:dyDescent="0.2">
      <c r="A335" s="843"/>
      <c r="B335" s="843"/>
      <c r="C335" s="844" t="s">
        <v>632</v>
      </c>
      <c r="D335" s="845" t="s">
        <v>164</v>
      </c>
      <c r="E335" s="846" t="s">
        <v>1048</v>
      </c>
      <c r="F335" s="846" t="s">
        <v>282</v>
      </c>
      <c r="G335" s="846" t="s">
        <v>1048</v>
      </c>
    </row>
    <row r="336" spans="1:7" x14ac:dyDescent="0.2">
      <c r="A336" s="843"/>
      <c r="B336" s="843"/>
      <c r="C336" s="844" t="s">
        <v>648</v>
      </c>
      <c r="D336" s="845" t="s">
        <v>649</v>
      </c>
      <c r="E336" s="846" t="s">
        <v>462</v>
      </c>
      <c r="F336" s="846" t="s">
        <v>282</v>
      </c>
      <c r="G336" s="846" t="s">
        <v>462</v>
      </c>
    </row>
    <row r="337" spans="1:7" x14ac:dyDescent="0.2">
      <c r="A337" s="843"/>
      <c r="B337" s="843"/>
      <c r="C337" s="844" t="s">
        <v>622</v>
      </c>
      <c r="D337" s="845" t="s">
        <v>165</v>
      </c>
      <c r="E337" s="846" t="s">
        <v>1049</v>
      </c>
      <c r="F337" s="846" t="s">
        <v>282</v>
      </c>
      <c r="G337" s="846" t="s">
        <v>1049</v>
      </c>
    </row>
    <row r="338" spans="1:7" ht="22.5" x14ac:dyDescent="0.2">
      <c r="A338" s="843"/>
      <c r="B338" s="843"/>
      <c r="C338" s="844" t="s">
        <v>761</v>
      </c>
      <c r="D338" s="845" t="s">
        <v>762</v>
      </c>
      <c r="E338" s="846" t="s">
        <v>758</v>
      </c>
      <c r="F338" s="846" t="s">
        <v>282</v>
      </c>
      <c r="G338" s="846" t="s">
        <v>758</v>
      </c>
    </row>
    <row r="339" spans="1:7" x14ac:dyDescent="0.2">
      <c r="A339" s="843"/>
      <c r="B339" s="843"/>
      <c r="C339" s="844" t="s">
        <v>717</v>
      </c>
      <c r="D339" s="845" t="s">
        <v>182</v>
      </c>
      <c r="E339" s="846" t="s">
        <v>1050</v>
      </c>
      <c r="F339" s="846" t="s">
        <v>282</v>
      </c>
      <c r="G339" s="846" t="s">
        <v>1050</v>
      </c>
    </row>
    <row r="340" spans="1:7" ht="15" x14ac:dyDescent="0.2">
      <c r="A340" s="839"/>
      <c r="B340" s="849" t="s">
        <v>1051</v>
      </c>
      <c r="C340" s="840"/>
      <c r="D340" s="841" t="s">
        <v>169</v>
      </c>
      <c r="E340" s="842" t="s">
        <v>305</v>
      </c>
      <c r="F340" s="842" t="s">
        <v>282</v>
      </c>
      <c r="G340" s="842" t="s">
        <v>305</v>
      </c>
    </row>
    <row r="341" spans="1:7" ht="67.5" x14ac:dyDescent="0.2">
      <c r="A341" s="843"/>
      <c r="B341" s="843"/>
      <c r="C341" s="844" t="s">
        <v>534</v>
      </c>
      <c r="D341" s="845" t="s">
        <v>779</v>
      </c>
      <c r="E341" s="846" t="s">
        <v>694</v>
      </c>
      <c r="F341" s="846" t="s">
        <v>282</v>
      </c>
      <c r="G341" s="846" t="s">
        <v>694</v>
      </c>
    </row>
    <row r="342" spans="1:7" x14ac:dyDescent="0.2">
      <c r="A342" s="843"/>
      <c r="B342" s="843"/>
      <c r="C342" s="844" t="s">
        <v>620</v>
      </c>
      <c r="D342" s="845" t="s">
        <v>163</v>
      </c>
      <c r="E342" s="846" t="s">
        <v>1052</v>
      </c>
      <c r="F342" s="846" t="s">
        <v>282</v>
      </c>
      <c r="G342" s="846" t="s">
        <v>1052</v>
      </c>
    </row>
    <row r="343" spans="1:7" x14ac:dyDescent="0.2">
      <c r="A343" s="843"/>
      <c r="B343" s="843"/>
      <c r="C343" s="844" t="s">
        <v>622</v>
      </c>
      <c r="D343" s="845" t="s">
        <v>165</v>
      </c>
      <c r="E343" s="846" t="s">
        <v>1053</v>
      </c>
      <c r="F343" s="846" t="s">
        <v>282</v>
      </c>
      <c r="G343" s="846" t="s">
        <v>1053</v>
      </c>
    </row>
    <row r="344" spans="1:7" x14ac:dyDescent="0.2">
      <c r="A344" s="836" t="s">
        <v>29</v>
      </c>
      <c r="B344" s="836"/>
      <c r="C344" s="836"/>
      <c r="D344" s="837" t="s">
        <v>151</v>
      </c>
      <c r="E344" s="838" t="s">
        <v>1054</v>
      </c>
      <c r="F344" s="838" t="s">
        <v>1055</v>
      </c>
      <c r="G344" s="838" t="s">
        <v>1056</v>
      </c>
    </row>
    <row r="345" spans="1:7" ht="15" x14ac:dyDescent="0.2">
      <c r="A345" s="839"/>
      <c r="B345" s="849" t="s">
        <v>1057</v>
      </c>
      <c r="C345" s="840"/>
      <c r="D345" s="841" t="s">
        <v>1058</v>
      </c>
      <c r="E345" s="842" t="s">
        <v>1059</v>
      </c>
      <c r="F345" s="842" t="s">
        <v>282</v>
      </c>
      <c r="G345" s="842" t="s">
        <v>1059</v>
      </c>
    </row>
    <row r="346" spans="1:7" ht="33.75" x14ac:dyDescent="0.2">
      <c r="A346" s="843"/>
      <c r="B346" s="843"/>
      <c r="C346" s="844" t="s">
        <v>929</v>
      </c>
      <c r="D346" s="845" t="s">
        <v>930</v>
      </c>
      <c r="E346" s="846" t="s">
        <v>1059</v>
      </c>
      <c r="F346" s="846" t="s">
        <v>282</v>
      </c>
      <c r="G346" s="846" t="s">
        <v>1059</v>
      </c>
    </row>
    <row r="347" spans="1:7" ht="15" x14ac:dyDescent="0.2">
      <c r="A347" s="839"/>
      <c r="B347" s="849" t="s">
        <v>1060</v>
      </c>
      <c r="C347" s="840"/>
      <c r="D347" s="841" t="s">
        <v>1061</v>
      </c>
      <c r="E347" s="842" t="s">
        <v>1062</v>
      </c>
      <c r="F347" s="842" t="s">
        <v>951</v>
      </c>
      <c r="G347" s="842" t="s">
        <v>1063</v>
      </c>
    </row>
    <row r="348" spans="1:7" ht="33.75" x14ac:dyDescent="0.2">
      <c r="A348" s="843"/>
      <c r="B348" s="843"/>
      <c r="C348" s="844" t="s">
        <v>929</v>
      </c>
      <c r="D348" s="845" t="s">
        <v>930</v>
      </c>
      <c r="E348" s="846" t="s">
        <v>1062</v>
      </c>
      <c r="F348" s="846" t="s">
        <v>951</v>
      </c>
      <c r="G348" s="846" t="s">
        <v>1063</v>
      </c>
    </row>
    <row r="349" spans="1:7" ht="15" x14ac:dyDescent="0.2">
      <c r="A349" s="839"/>
      <c r="B349" s="849" t="s">
        <v>1064</v>
      </c>
      <c r="C349" s="840"/>
      <c r="D349" s="841" t="s">
        <v>1065</v>
      </c>
      <c r="E349" s="842" t="s">
        <v>1066</v>
      </c>
      <c r="F349" s="842" t="s">
        <v>282</v>
      </c>
      <c r="G349" s="842" t="s">
        <v>1066</v>
      </c>
    </row>
    <row r="350" spans="1:7" ht="33.75" x14ac:dyDescent="0.2">
      <c r="A350" s="843"/>
      <c r="B350" s="843"/>
      <c r="C350" s="844" t="s">
        <v>929</v>
      </c>
      <c r="D350" s="845" t="s">
        <v>930</v>
      </c>
      <c r="E350" s="846" t="s">
        <v>1066</v>
      </c>
      <c r="F350" s="846" t="s">
        <v>282</v>
      </c>
      <c r="G350" s="846" t="s">
        <v>1066</v>
      </c>
    </row>
    <row r="351" spans="1:7" ht="22.5" x14ac:dyDescent="0.2">
      <c r="A351" s="839"/>
      <c r="B351" s="849" t="s">
        <v>1067</v>
      </c>
      <c r="C351" s="840"/>
      <c r="D351" s="841" t="s">
        <v>1068</v>
      </c>
      <c r="E351" s="842" t="s">
        <v>1069</v>
      </c>
      <c r="F351" s="842" t="s">
        <v>340</v>
      </c>
      <c r="G351" s="842" t="s">
        <v>1070</v>
      </c>
    </row>
    <row r="352" spans="1:7" x14ac:dyDescent="0.2">
      <c r="A352" s="843"/>
      <c r="B352" s="843"/>
      <c r="C352" s="844" t="s">
        <v>620</v>
      </c>
      <c r="D352" s="845" t="s">
        <v>163</v>
      </c>
      <c r="E352" s="846" t="s">
        <v>963</v>
      </c>
      <c r="F352" s="846" t="s">
        <v>282</v>
      </c>
      <c r="G352" s="846" t="s">
        <v>963</v>
      </c>
    </row>
    <row r="353" spans="1:7" x14ac:dyDescent="0.2">
      <c r="A353" s="843"/>
      <c r="B353" s="843"/>
      <c r="C353" s="844" t="s">
        <v>622</v>
      </c>
      <c r="D353" s="845" t="s">
        <v>165</v>
      </c>
      <c r="E353" s="846" t="s">
        <v>816</v>
      </c>
      <c r="F353" s="846" t="s">
        <v>340</v>
      </c>
      <c r="G353" s="846" t="s">
        <v>344</v>
      </c>
    </row>
    <row r="354" spans="1:7" ht="15" x14ac:dyDescent="0.2">
      <c r="A354" s="839"/>
      <c r="B354" s="849" t="s">
        <v>517</v>
      </c>
      <c r="C354" s="840"/>
      <c r="D354" s="841" t="s">
        <v>518</v>
      </c>
      <c r="E354" s="842" t="s">
        <v>1071</v>
      </c>
      <c r="F354" s="842" t="s">
        <v>282</v>
      </c>
      <c r="G354" s="842" t="s">
        <v>1071</v>
      </c>
    </row>
    <row r="355" spans="1:7" ht="22.5" x14ac:dyDescent="0.2">
      <c r="A355" s="843"/>
      <c r="B355" s="843"/>
      <c r="C355" s="844" t="s">
        <v>740</v>
      </c>
      <c r="D355" s="845" t="s">
        <v>741</v>
      </c>
      <c r="E355" s="846" t="s">
        <v>1072</v>
      </c>
      <c r="F355" s="846" t="s">
        <v>282</v>
      </c>
      <c r="G355" s="846" t="s">
        <v>1072</v>
      </c>
    </row>
    <row r="356" spans="1:7" x14ac:dyDescent="0.2">
      <c r="A356" s="843"/>
      <c r="B356" s="843"/>
      <c r="C356" s="844" t="s">
        <v>614</v>
      </c>
      <c r="D356" s="845" t="s">
        <v>148</v>
      </c>
      <c r="E356" s="846" t="s">
        <v>1073</v>
      </c>
      <c r="F356" s="846" t="s">
        <v>282</v>
      </c>
      <c r="G356" s="846" t="s">
        <v>1073</v>
      </c>
    </row>
    <row r="357" spans="1:7" x14ac:dyDescent="0.2">
      <c r="A357" s="843"/>
      <c r="B357" s="843"/>
      <c r="C357" s="844" t="s">
        <v>702</v>
      </c>
      <c r="D357" s="845" t="s">
        <v>703</v>
      </c>
      <c r="E357" s="846" t="s">
        <v>1074</v>
      </c>
      <c r="F357" s="846" t="s">
        <v>282</v>
      </c>
      <c r="G357" s="846" t="s">
        <v>1074</v>
      </c>
    </row>
    <row r="358" spans="1:7" x14ac:dyDescent="0.2">
      <c r="A358" s="843"/>
      <c r="B358" s="843"/>
      <c r="C358" s="844" t="s">
        <v>616</v>
      </c>
      <c r="D358" s="845" t="s">
        <v>149</v>
      </c>
      <c r="E358" s="846" t="s">
        <v>1075</v>
      </c>
      <c r="F358" s="846" t="s">
        <v>282</v>
      </c>
      <c r="G358" s="846" t="s">
        <v>1075</v>
      </c>
    </row>
    <row r="359" spans="1:7" x14ac:dyDescent="0.2">
      <c r="A359" s="843"/>
      <c r="B359" s="843"/>
      <c r="C359" s="844" t="s">
        <v>618</v>
      </c>
      <c r="D359" s="845" t="s">
        <v>162</v>
      </c>
      <c r="E359" s="846" t="s">
        <v>1076</v>
      </c>
      <c r="F359" s="846" t="s">
        <v>282</v>
      </c>
      <c r="G359" s="846" t="s">
        <v>1076</v>
      </c>
    </row>
    <row r="360" spans="1:7" x14ac:dyDescent="0.2">
      <c r="A360" s="843"/>
      <c r="B360" s="843"/>
      <c r="C360" s="844" t="s">
        <v>620</v>
      </c>
      <c r="D360" s="845" t="s">
        <v>163</v>
      </c>
      <c r="E360" s="846" t="s">
        <v>462</v>
      </c>
      <c r="F360" s="846" t="s">
        <v>282</v>
      </c>
      <c r="G360" s="846" t="s">
        <v>462</v>
      </c>
    </row>
    <row r="361" spans="1:7" x14ac:dyDescent="0.2">
      <c r="A361" s="843"/>
      <c r="B361" s="843"/>
      <c r="C361" s="844" t="s">
        <v>717</v>
      </c>
      <c r="D361" s="845" t="s">
        <v>182</v>
      </c>
      <c r="E361" s="846" t="s">
        <v>344</v>
      </c>
      <c r="F361" s="846" t="s">
        <v>282</v>
      </c>
      <c r="G361" s="846" t="s">
        <v>344</v>
      </c>
    </row>
    <row r="362" spans="1:7" ht="22.5" x14ac:dyDescent="0.2">
      <c r="A362" s="843"/>
      <c r="B362" s="843"/>
      <c r="C362" s="844" t="s">
        <v>772</v>
      </c>
      <c r="D362" s="845" t="s">
        <v>167</v>
      </c>
      <c r="E362" s="846" t="s">
        <v>1077</v>
      </c>
      <c r="F362" s="846" t="s">
        <v>282</v>
      </c>
      <c r="G362" s="846" t="s">
        <v>1077</v>
      </c>
    </row>
    <row r="363" spans="1:7" ht="15" x14ac:dyDescent="0.2">
      <c r="A363" s="839"/>
      <c r="B363" s="849" t="s">
        <v>520</v>
      </c>
      <c r="C363" s="840"/>
      <c r="D363" s="841" t="s">
        <v>521</v>
      </c>
      <c r="E363" s="842" t="s">
        <v>522</v>
      </c>
      <c r="F363" s="842" t="s">
        <v>523</v>
      </c>
      <c r="G363" s="842" t="s">
        <v>524</v>
      </c>
    </row>
    <row r="364" spans="1:7" x14ac:dyDescent="0.2">
      <c r="A364" s="843"/>
      <c r="B364" s="843"/>
      <c r="C364" s="844" t="s">
        <v>1078</v>
      </c>
      <c r="D364" s="845" t="s">
        <v>156</v>
      </c>
      <c r="E364" s="846" t="s">
        <v>1079</v>
      </c>
      <c r="F364" s="846" t="s">
        <v>523</v>
      </c>
      <c r="G364" s="846" t="s">
        <v>1080</v>
      </c>
    </row>
    <row r="365" spans="1:7" x14ac:dyDescent="0.2">
      <c r="A365" s="843"/>
      <c r="B365" s="843"/>
      <c r="C365" s="844" t="s">
        <v>614</v>
      </c>
      <c r="D365" s="845" t="s">
        <v>148</v>
      </c>
      <c r="E365" s="846" t="s">
        <v>1081</v>
      </c>
      <c r="F365" s="846" t="s">
        <v>282</v>
      </c>
      <c r="G365" s="846" t="s">
        <v>1081</v>
      </c>
    </row>
    <row r="366" spans="1:7" x14ac:dyDescent="0.2">
      <c r="A366" s="843"/>
      <c r="B366" s="843"/>
      <c r="C366" s="844" t="s">
        <v>616</v>
      </c>
      <c r="D366" s="845" t="s">
        <v>149</v>
      </c>
      <c r="E366" s="846" t="s">
        <v>1082</v>
      </c>
      <c r="F366" s="846" t="s">
        <v>282</v>
      </c>
      <c r="G366" s="846" t="s">
        <v>1082</v>
      </c>
    </row>
    <row r="367" spans="1:7" x14ac:dyDescent="0.2">
      <c r="A367" s="843"/>
      <c r="B367" s="843"/>
      <c r="C367" s="844" t="s">
        <v>618</v>
      </c>
      <c r="D367" s="845" t="s">
        <v>162</v>
      </c>
      <c r="E367" s="846" t="s">
        <v>1083</v>
      </c>
      <c r="F367" s="846" t="s">
        <v>282</v>
      </c>
      <c r="G367" s="846" t="s">
        <v>1083</v>
      </c>
    </row>
    <row r="368" spans="1:7" x14ac:dyDescent="0.2">
      <c r="A368" s="843"/>
      <c r="B368" s="843"/>
      <c r="C368" s="844" t="s">
        <v>629</v>
      </c>
      <c r="D368" s="845" t="s">
        <v>191</v>
      </c>
      <c r="E368" s="846" t="s">
        <v>1084</v>
      </c>
      <c r="F368" s="846" t="s">
        <v>282</v>
      </c>
      <c r="G368" s="846" t="s">
        <v>1084</v>
      </c>
    </row>
    <row r="369" spans="1:7" x14ac:dyDescent="0.2">
      <c r="A369" s="843"/>
      <c r="B369" s="843"/>
      <c r="C369" s="844" t="s">
        <v>620</v>
      </c>
      <c r="D369" s="845" t="s">
        <v>163</v>
      </c>
      <c r="E369" s="846" t="s">
        <v>1085</v>
      </c>
      <c r="F369" s="846" t="s">
        <v>282</v>
      </c>
      <c r="G369" s="846" t="s">
        <v>1085</v>
      </c>
    </row>
    <row r="370" spans="1:7" x14ac:dyDescent="0.2">
      <c r="A370" s="843"/>
      <c r="B370" s="843"/>
      <c r="C370" s="844" t="s">
        <v>622</v>
      </c>
      <c r="D370" s="845" t="s">
        <v>165</v>
      </c>
      <c r="E370" s="846" t="s">
        <v>774</v>
      </c>
      <c r="F370" s="846" t="s">
        <v>282</v>
      </c>
      <c r="G370" s="846" t="s">
        <v>774</v>
      </c>
    </row>
    <row r="371" spans="1:7" ht="22.5" x14ac:dyDescent="0.2">
      <c r="A371" s="843"/>
      <c r="B371" s="843"/>
      <c r="C371" s="844" t="s">
        <v>718</v>
      </c>
      <c r="D371" s="845" t="s">
        <v>719</v>
      </c>
      <c r="E371" s="846" t="s">
        <v>832</v>
      </c>
      <c r="F371" s="846" t="s">
        <v>282</v>
      </c>
      <c r="G371" s="846" t="s">
        <v>832</v>
      </c>
    </row>
    <row r="372" spans="1:7" ht="45" x14ac:dyDescent="0.2">
      <c r="A372" s="839"/>
      <c r="B372" s="849" t="s">
        <v>527</v>
      </c>
      <c r="C372" s="840"/>
      <c r="D372" s="841" t="s">
        <v>528</v>
      </c>
      <c r="E372" s="842" t="s">
        <v>1086</v>
      </c>
      <c r="F372" s="842" t="s">
        <v>282</v>
      </c>
      <c r="G372" s="842" t="s">
        <v>1086</v>
      </c>
    </row>
    <row r="373" spans="1:7" ht="67.5" x14ac:dyDescent="0.2">
      <c r="A373" s="843"/>
      <c r="B373" s="843"/>
      <c r="C373" s="844" t="s">
        <v>316</v>
      </c>
      <c r="D373" s="845" t="s">
        <v>1087</v>
      </c>
      <c r="E373" s="846" t="s">
        <v>502</v>
      </c>
      <c r="F373" s="846" t="s">
        <v>282</v>
      </c>
      <c r="G373" s="846" t="s">
        <v>502</v>
      </c>
    </row>
    <row r="374" spans="1:7" x14ac:dyDescent="0.2">
      <c r="A374" s="843"/>
      <c r="B374" s="843"/>
      <c r="C374" s="844" t="s">
        <v>1078</v>
      </c>
      <c r="D374" s="845" t="s">
        <v>156</v>
      </c>
      <c r="E374" s="846" t="s">
        <v>1088</v>
      </c>
      <c r="F374" s="846" t="s">
        <v>282</v>
      </c>
      <c r="G374" s="846" t="s">
        <v>1088</v>
      </c>
    </row>
    <row r="375" spans="1:7" x14ac:dyDescent="0.2">
      <c r="A375" s="843"/>
      <c r="B375" s="843"/>
      <c r="C375" s="844" t="s">
        <v>614</v>
      </c>
      <c r="D375" s="845" t="s">
        <v>148</v>
      </c>
      <c r="E375" s="846" t="s">
        <v>1089</v>
      </c>
      <c r="F375" s="846" t="s">
        <v>282</v>
      </c>
      <c r="G375" s="846" t="s">
        <v>1089</v>
      </c>
    </row>
    <row r="376" spans="1:7" x14ac:dyDescent="0.2">
      <c r="A376" s="843"/>
      <c r="B376" s="843"/>
      <c r="C376" s="844" t="s">
        <v>702</v>
      </c>
      <c r="D376" s="845" t="s">
        <v>703</v>
      </c>
      <c r="E376" s="846" t="s">
        <v>1090</v>
      </c>
      <c r="F376" s="846" t="s">
        <v>282</v>
      </c>
      <c r="G376" s="846" t="s">
        <v>1090</v>
      </c>
    </row>
    <row r="377" spans="1:7" x14ac:dyDescent="0.2">
      <c r="A377" s="843"/>
      <c r="B377" s="843"/>
      <c r="C377" s="844" t="s">
        <v>616</v>
      </c>
      <c r="D377" s="845" t="s">
        <v>149</v>
      </c>
      <c r="E377" s="846" t="s">
        <v>1091</v>
      </c>
      <c r="F377" s="846" t="s">
        <v>282</v>
      </c>
      <c r="G377" s="846" t="s">
        <v>1091</v>
      </c>
    </row>
    <row r="378" spans="1:7" x14ac:dyDescent="0.2">
      <c r="A378" s="843"/>
      <c r="B378" s="843"/>
      <c r="C378" s="844" t="s">
        <v>618</v>
      </c>
      <c r="D378" s="845" t="s">
        <v>162</v>
      </c>
      <c r="E378" s="846" t="s">
        <v>1092</v>
      </c>
      <c r="F378" s="846" t="s">
        <v>282</v>
      </c>
      <c r="G378" s="846" t="s">
        <v>1092</v>
      </c>
    </row>
    <row r="379" spans="1:7" x14ac:dyDescent="0.2">
      <c r="A379" s="843"/>
      <c r="B379" s="843"/>
      <c r="C379" s="844" t="s">
        <v>620</v>
      </c>
      <c r="D379" s="845" t="s">
        <v>163</v>
      </c>
      <c r="E379" s="846" t="s">
        <v>398</v>
      </c>
      <c r="F379" s="846" t="s">
        <v>282</v>
      </c>
      <c r="G379" s="846" t="s">
        <v>398</v>
      </c>
    </row>
    <row r="380" spans="1:7" x14ac:dyDescent="0.2">
      <c r="A380" s="843"/>
      <c r="B380" s="843"/>
      <c r="C380" s="844" t="s">
        <v>632</v>
      </c>
      <c r="D380" s="845" t="s">
        <v>164</v>
      </c>
      <c r="E380" s="846" t="s">
        <v>341</v>
      </c>
      <c r="F380" s="846" t="s">
        <v>282</v>
      </c>
      <c r="G380" s="846" t="s">
        <v>341</v>
      </c>
    </row>
    <row r="381" spans="1:7" x14ac:dyDescent="0.2">
      <c r="A381" s="843"/>
      <c r="B381" s="843"/>
      <c r="C381" s="844" t="s">
        <v>622</v>
      </c>
      <c r="D381" s="845" t="s">
        <v>165</v>
      </c>
      <c r="E381" s="846" t="s">
        <v>398</v>
      </c>
      <c r="F381" s="846" t="s">
        <v>282</v>
      </c>
      <c r="G381" s="846" t="s">
        <v>398</v>
      </c>
    </row>
    <row r="382" spans="1:7" ht="22.5" x14ac:dyDescent="0.2">
      <c r="A382" s="843"/>
      <c r="B382" s="843"/>
      <c r="C382" s="844" t="s">
        <v>761</v>
      </c>
      <c r="D382" s="845" t="s">
        <v>762</v>
      </c>
      <c r="E382" s="846" t="s">
        <v>461</v>
      </c>
      <c r="F382" s="846" t="s">
        <v>282</v>
      </c>
      <c r="G382" s="846" t="s">
        <v>461</v>
      </c>
    </row>
    <row r="383" spans="1:7" ht="22.5" x14ac:dyDescent="0.2">
      <c r="A383" s="843"/>
      <c r="B383" s="843"/>
      <c r="C383" s="844" t="s">
        <v>1093</v>
      </c>
      <c r="D383" s="845" t="s">
        <v>166</v>
      </c>
      <c r="E383" s="846" t="s">
        <v>1094</v>
      </c>
      <c r="F383" s="846" t="s">
        <v>282</v>
      </c>
      <c r="G383" s="846" t="s">
        <v>1094</v>
      </c>
    </row>
    <row r="384" spans="1:7" ht="22.5" x14ac:dyDescent="0.2">
      <c r="A384" s="843"/>
      <c r="B384" s="843"/>
      <c r="C384" s="844" t="s">
        <v>772</v>
      </c>
      <c r="D384" s="845" t="s">
        <v>167</v>
      </c>
      <c r="E384" s="846" t="s">
        <v>1095</v>
      </c>
      <c r="F384" s="846" t="s">
        <v>282</v>
      </c>
      <c r="G384" s="846" t="s">
        <v>1095</v>
      </c>
    </row>
    <row r="385" spans="1:7" ht="67.5" x14ac:dyDescent="0.2">
      <c r="A385" s="843"/>
      <c r="B385" s="843"/>
      <c r="C385" s="844" t="s">
        <v>1096</v>
      </c>
      <c r="D385" s="845" t="s">
        <v>1097</v>
      </c>
      <c r="E385" s="846" t="s">
        <v>532</v>
      </c>
      <c r="F385" s="846" t="s">
        <v>282</v>
      </c>
      <c r="G385" s="846" t="s">
        <v>532</v>
      </c>
    </row>
    <row r="386" spans="1:7" ht="22.5" x14ac:dyDescent="0.2">
      <c r="A386" s="843"/>
      <c r="B386" s="843"/>
      <c r="C386" s="844" t="s">
        <v>678</v>
      </c>
      <c r="D386" s="845" t="s">
        <v>194</v>
      </c>
      <c r="E386" s="846" t="s">
        <v>341</v>
      </c>
      <c r="F386" s="846" t="s">
        <v>282</v>
      </c>
      <c r="G386" s="846" t="s">
        <v>341</v>
      </c>
    </row>
    <row r="387" spans="1:7" ht="22.5" x14ac:dyDescent="0.2">
      <c r="A387" s="843"/>
      <c r="B387" s="843"/>
      <c r="C387" s="844" t="s">
        <v>718</v>
      </c>
      <c r="D387" s="845" t="s">
        <v>719</v>
      </c>
      <c r="E387" s="846" t="s">
        <v>513</v>
      </c>
      <c r="F387" s="846" t="s">
        <v>282</v>
      </c>
      <c r="G387" s="846" t="s">
        <v>513</v>
      </c>
    </row>
    <row r="388" spans="1:7" ht="67.5" x14ac:dyDescent="0.2">
      <c r="A388" s="839"/>
      <c r="B388" s="849" t="s">
        <v>537</v>
      </c>
      <c r="C388" s="840"/>
      <c r="D388" s="841" t="s">
        <v>538</v>
      </c>
      <c r="E388" s="842" t="s">
        <v>1098</v>
      </c>
      <c r="F388" s="842" t="s">
        <v>513</v>
      </c>
      <c r="G388" s="842" t="s">
        <v>1099</v>
      </c>
    </row>
    <row r="389" spans="1:7" ht="67.5" x14ac:dyDescent="0.2">
      <c r="A389" s="843"/>
      <c r="B389" s="843"/>
      <c r="C389" s="844" t="s">
        <v>316</v>
      </c>
      <c r="D389" s="845" t="s">
        <v>1087</v>
      </c>
      <c r="E389" s="846" t="s">
        <v>544</v>
      </c>
      <c r="F389" s="846" t="s">
        <v>282</v>
      </c>
      <c r="G389" s="846" t="s">
        <v>544</v>
      </c>
    </row>
    <row r="390" spans="1:7" x14ac:dyDescent="0.2">
      <c r="A390" s="843"/>
      <c r="B390" s="843"/>
      <c r="C390" s="844" t="s">
        <v>1100</v>
      </c>
      <c r="D390" s="845" t="s">
        <v>153</v>
      </c>
      <c r="E390" s="846" t="s">
        <v>1101</v>
      </c>
      <c r="F390" s="846" t="s">
        <v>513</v>
      </c>
      <c r="G390" s="846" t="s">
        <v>1102</v>
      </c>
    </row>
    <row r="391" spans="1:7" ht="22.5" x14ac:dyDescent="0.2">
      <c r="A391" s="839"/>
      <c r="B391" s="849" t="s">
        <v>545</v>
      </c>
      <c r="C391" s="840"/>
      <c r="D391" s="841" t="s">
        <v>154</v>
      </c>
      <c r="E391" s="842" t="s">
        <v>1103</v>
      </c>
      <c r="F391" s="842" t="s">
        <v>951</v>
      </c>
      <c r="G391" s="842" t="s">
        <v>1104</v>
      </c>
    </row>
    <row r="392" spans="1:7" x14ac:dyDescent="0.2">
      <c r="A392" s="843"/>
      <c r="B392" s="843"/>
      <c r="C392" s="844" t="s">
        <v>1078</v>
      </c>
      <c r="D392" s="845" t="s">
        <v>156</v>
      </c>
      <c r="E392" s="846" t="s">
        <v>1103</v>
      </c>
      <c r="F392" s="846" t="s">
        <v>951</v>
      </c>
      <c r="G392" s="846" t="s">
        <v>1104</v>
      </c>
    </row>
    <row r="393" spans="1:7" ht="15" x14ac:dyDescent="0.2">
      <c r="A393" s="839"/>
      <c r="B393" s="849" t="s">
        <v>550</v>
      </c>
      <c r="C393" s="840"/>
      <c r="D393" s="841" t="s">
        <v>195</v>
      </c>
      <c r="E393" s="842" t="s">
        <v>1105</v>
      </c>
      <c r="F393" s="842" t="s">
        <v>1106</v>
      </c>
      <c r="G393" s="842" t="s">
        <v>1107</v>
      </c>
    </row>
    <row r="394" spans="1:7" x14ac:dyDescent="0.2">
      <c r="A394" s="843"/>
      <c r="B394" s="843"/>
      <c r="C394" s="844" t="s">
        <v>1078</v>
      </c>
      <c r="D394" s="845" t="s">
        <v>156</v>
      </c>
      <c r="E394" s="846" t="s">
        <v>1108</v>
      </c>
      <c r="F394" s="846" t="s">
        <v>1106</v>
      </c>
      <c r="G394" s="846" t="s">
        <v>1109</v>
      </c>
    </row>
    <row r="395" spans="1:7" x14ac:dyDescent="0.2">
      <c r="A395" s="843"/>
      <c r="B395" s="843"/>
      <c r="C395" s="844" t="s">
        <v>620</v>
      </c>
      <c r="D395" s="845" t="s">
        <v>163</v>
      </c>
      <c r="E395" s="846" t="s">
        <v>1110</v>
      </c>
      <c r="F395" s="846" t="s">
        <v>282</v>
      </c>
      <c r="G395" s="846" t="s">
        <v>1110</v>
      </c>
    </row>
    <row r="396" spans="1:7" ht="15" x14ac:dyDescent="0.2">
      <c r="A396" s="839"/>
      <c r="B396" s="849" t="s">
        <v>552</v>
      </c>
      <c r="C396" s="840"/>
      <c r="D396" s="841" t="s">
        <v>157</v>
      </c>
      <c r="E396" s="842" t="s">
        <v>1111</v>
      </c>
      <c r="F396" s="842" t="s">
        <v>282</v>
      </c>
      <c r="G396" s="842" t="s">
        <v>1111</v>
      </c>
    </row>
    <row r="397" spans="1:7" ht="67.5" x14ac:dyDescent="0.2">
      <c r="A397" s="843"/>
      <c r="B397" s="843"/>
      <c r="C397" s="844" t="s">
        <v>316</v>
      </c>
      <c r="D397" s="845" t="s">
        <v>1087</v>
      </c>
      <c r="E397" s="846" t="s">
        <v>555</v>
      </c>
      <c r="F397" s="846" t="s">
        <v>282</v>
      </c>
      <c r="G397" s="846" t="s">
        <v>555</v>
      </c>
    </row>
    <row r="398" spans="1:7" x14ac:dyDescent="0.2">
      <c r="A398" s="843"/>
      <c r="B398" s="843"/>
      <c r="C398" s="844" t="s">
        <v>1078</v>
      </c>
      <c r="D398" s="845" t="s">
        <v>156</v>
      </c>
      <c r="E398" s="846" t="s">
        <v>1112</v>
      </c>
      <c r="F398" s="846" t="s">
        <v>282</v>
      </c>
      <c r="G398" s="846" t="s">
        <v>1112</v>
      </c>
    </row>
    <row r="399" spans="1:7" ht="15" x14ac:dyDescent="0.2">
      <c r="A399" s="839"/>
      <c r="B399" s="849" t="s">
        <v>34</v>
      </c>
      <c r="C399" s="840"/>
      <c r="D399" s="841" t="s">
        <v>159</v>
      </c>
      <c r="E399" s="842" t="s">
        <v>1113</v>
      </c>
      <c r="F399" s="842" t="s">
        <v>1114</v>
      </c>
      <c r="G399" s="842" t="s">
        <v>1115</v>
      </c>
    </row>
    <row r="400" spans="1:7" ht="22.5" x14ac:dyDescent="0.2">
      <c r="A400" s="843"/>
      <c r="B400" s="843"/>
      <c r="C400" s="844" t="s">
        <v>740</v>
      </c>
      <c r="D400" s="845" t="s">
        <v>741</v>
      </c>
      <c r="E400" s="846" t="s">
        <v>1116</v>
      </c>
      <c r="F400" s="846" t="s">
        <v>282</v>
      </c>
      <c r="G400" s="846" t="s">
        <v>1116</v>
      </c>
    </row>
    <row r="401" spans="1:7" x14ac:dyDescent="0.2">
      <c r="A401" s="843"/>
      <c r="B401" s="843"/>
      <c r="C401" s="844" t="s">
        <v>614</v>
      </c>
      <c r="D401" s="845" t="s">
        <v>148</v>
      </c>
      <c r="E401" s="846" t="s">
        <v>1117</v>
      </c>
      <c r="F401" s="846" t="s">
        <v>1118</v>
      </c>
      <c r="G401" s="846" t="s">
        <v>1119</v>
      </c>
    </row>
    <row r="402" spans="1:7" x14ac:dyDescent="0.2">
      <c r="A402" s="843"/>
      <c r="B402" s="843"/>
      <c r="C402" s="844" t="s">
        <v>702</v>
      </c>
      <c r="D402" s="845" t="s">
        <v>703</v>
      </c>
      <c r="E402" s="846" t="s">
        <v>1120</v>
      </c>
      <c r="F402" s="846" t="s">
        <v>282</v>
      </c>
      <c r="G402" s="846" t="s">
        <v>1120</v>
      </c>
    </row>
    <row r="403" spans="1:7" x14ac:dyDescent="0.2">
      <c r="A403" s="843"/>
      <c r="B403" s="843"/>
      <c r="C403" s="844" t="s">
        <v>616</v>
      </c>
      <c r="D403" s="845" t="s">
        <v>149</v>
      </c>
      <c r="E403" s="846" t="s">
        <v>1121</v>
      </c>
      <c r="F403" s="846" t="s">
        <v>1122</v>
      </c>
      <c r="G403" s="846" t="s">
        <v>1123</v>
      </c>
    </row>
    <row r="404" spans="1:7" x14ac:dyDescent="0.2">
      <c r="A404" s="843"/>
      <c r="B404" s="843"/>
      <c r="C404" s="844" t="s">
        <v>618</v>
      </c>
      <c r="D404" s="845" t="s">
        <v>162</v>
      </c>
      <c r="E404" s="846" t="s">
        <v>1124</v>
      </c>
      <c r="F404" s="846" t="s">
        <v>1125</v>
      </c>
      <c r="G404" s="846" t="s">
        <v>1126</v>
      </c>
    </row>
    <row r="405" spans="1:7" ht="22.5" x14ac:dyDescent="0.2">
      <c r="A405" s="843"/>
      <c r="B405" s="843"/>
      <c r="C405" s="844" t="s">
        <v>1127</v>
      </c>
      <c r="D405" s="845" t="s">
        <v>1128</v>
      </c>
      <c r="E405" s="846" t="s">
        <v>341</v>
      </c>
      <c r="F405" s="846" t="s">
        <v>282</v>
      </c>
      <c r="G405" s="846" t="s">
        <v>341</v>
      </c>
    </row>
    <row r="406" spans="1:7" x14ac:dyDescent="0.2">
      <c r="A406" s="843"/>
      <c r="B406" s="843"/>
      <c r="C406" s="844" t="s">
        <v>629</v>
      </c>
      <c r="D406" s="845" t="s">
        <v>191</v>
      </c>
      <c r="E406" s="846" t="s">
        <v>694</v>
      </c>
      <c r="F406" s="846" t="s">
        <v>282</v>
      </c>
      <c r="G406" s="846" t="s">
        <v>694</v>
      </c>
    </row>
    <row r="407" spans="1:7" x14ac:dyDescent="0.2">
      <c r="A407" s="843"/>
      <c r="B407" s="843"/>
      <c r="C407" s="844" t="s">
        <v>620</v>
      </c>
      <c r="D407" s="845" t="s">
        <v>163</v>
      </c>
      <c r="E407" s="846" t="s">
        <v>1129</v>
      </c>
      <c r="F407" s="846" t="s">
        <v>282</v>
      </c>
      <c r="G407" s="846" t="s">
        <v>1129</v>
      </c>
    </row>
    <row r="408" spans="1:7" x14ac:dyDescent="0.2">
      <c r="A408" s="843"/>
      <c r="B408" s="843"/>
      <c r="C408" s="844" t="s">
        <v>632</v>
      </c>
      <c r="D408" s="845" t="s">
        <v>164</v>
      </c>
      <c r="E408" s="846" t="s">
        <v>1130</v>
      </c>
      <c r="F408" s="846" t="s">
        <v>282</v>
      </c>
      <c r="G408" s="846" t="s">
        <v>1130</v>
      </c>
    </row>
    <row r="409" spans="1:7" x14ac:dyDescent="0.2">
      <c r="A409" s="843"/>
      <c r="B409" s="843"/>
      <c r="C409" s="844" t="s">
        <v>648</v>
      </c>
      <c r="D409" s="845" t="s">
        <v>649</v>
      </c>
      <c r="E409" s="846" t="s">
        <v>341</v>
      </c>
      <c r="F409" s="846" t="s">
        <v>282</v>
      </c>
      <c r="G409" s="846" t="s">
        <v>341</v>
      </c>
    </row>
    <row r="410" spans="1:7" x14ac:dyDescent="0.2">
      <c r="A410" s="843"/>
      <c r="B410" s="843"/>
      <c r="C410" s="844" t="s">
        <v>756</v>
      </c>
      <c r="D410" s="845" t="s">
        <v>757</v>
      </c>
      <c r="E410" s="846" t="s">
        <v>356</v>
      </c>
      <c r="F410" s="846" t="s">
        <v>282</v>
      </c>
      <c r="G410" s="846" t="s">
        <v>356</v>
      </c>
    </row>
    <row r="411" spans="1:7" x14ac:dyDescent="0.2">
      <c r="A411" s="843"/>
      <c r="B411" s="843"/>
      <c r="C411" s="844" t="s">
        <v>622</v>
      </c>
      <c r="D411" s="845" t="s">
        <v>165</v>
      </c>
      <c r="E411" s="846" t="s">
        <v>420</v>
      </c>
      <c r="F411" s="846" t="s">
        <v>282</v>
      </c>
      <c r="G411" s="846" t="s">
        <v>420</v>
      </c>
    </row>
    <row r="412" spans="1:7" ht="22.5" x14ac:dyDescent="0.2">
      <c r="A412" s="843"/>
      <c r="B412" s="843"/>
      <c r="C412" s="844" t="s">
        <v>761</v>
      </c>
      <c r="D412" s="845" t="s">
        <v>762</v>
      </c>
      <c r="E412" s="846" t="s">
        <v>1131</v>
      </c>
      <c r="F412" s="846" t="s">
        <v>282</v>
      </c>
      <c r="G412" s="846" t="s">
        <v>1131</v>
      </c>
    </row>
    <row r="413" spans="1:7" ht="22.5" x14ac:dyDescent="0.2">
      <c r="A413" s="843"/>
      <c r="B413" s="843"/>
      <c r="C413" s="844" t="s">
        <v>766</v>
      </c>
      <c r="D413" s="845" t="s">
        <v>767</v>
      </c>
      <c r="E413" s="846" t="s">
        <v>1132</v>
      </c>
      <c r="F413" s="846" t="s">
        <v>282</v>
      </c>
      <c r="G413" s="846" t="s">
        <v>1132</v>
      </c>
    </row>
    <row r="414" spans="1:7" ht="22.5" x14ac:dyDescent="0.2">
      <c r="A414" s="843"/>
      <c r="B414" s="843"/>
      <c r="C414" s="844" t="s">
        <v>1093</v>
      </c>
      <c r="D414" s="845" t="s">
        <v>166</v>
      </c>
      <c r="E414" s="846" t="s">
        <v>1133</v>
      </c>
      <c r="F414" s="846" t="s">
        <v>282</v>
      </c>
      <c r="G414" s="846" t="s">
        <v>1133</v>
      </c>
    </row>
    <row r="415" spans="1:7" x14ac:dyDescent="0.2">
      <c r="A415" s="843"/>
      <c r="B415" s="843"/>
      <c r="C415" s="844" t="s">
        <v>717</v>
      </c>
      <c r="D415" s="845" t="s">
        <v>182</v>
      </c>
      <c r="E415" s="846" t="s">
        <v>733</v>
      </c>
      <c r="F415" s="846" t="s">
        <v>282</v>
      </c>
      <c r="G415" s="846" t="s">
        <v>733</v>
      </c>
    </row>
    <row r="416" spans="1:7" x14ac:dyDescent="0.2">
      <c r="A416" s="843"/>
      <c r="B416" s="843"/>
      <c r="C416" s="844" t="s">
        <v>624</v>
      </c>
      <c r="D416" s="845" t="s">
        <v>625</v>
      </c>
      <c r="E416" s="846" t="s">
        <v>895</v>
      </c>
      <c r="F416" s="846" t="s">
        <v>282</v>
      </c>
      <c r="G416" s="846" t="s">
        <v>895</v>
      </c>
    </row>
    <row r="417" spans="1:7" ht="22.5" x14ac:dyDescent="0.2">
      <c r="A417" s="843"/>
      <c r="B417" s="843"/>
      <c r="C417" s="844" t="s">
        <v>772</v>
      </c>
      <c r="D417" s="845" t="s">
        <v>167</v>
      </c>
      <c r="E417" s="846" t="s">
        <v>1134</v>
      </c>
      <c r="F417" s="846" t="s">
        <v>282</v>
      </c>
      <c r="G417" s="846" t="s">
        <v>1134</v>
      </c>
    </row>
    <row r="418" spans="1:7" ht="22.5" x14ac:dyDescent="0.2">
      <c r="A418" s="843"/>
      <c r="B418" s="843"/>
      <c r="C418" s="844" t="s">
        <v>718</v>
      </c>
      <c r="D418" s="845" t="s">
        <v>719</v>
      </c>
      <c r="E418" s="846" t="s">
        <v>344</v>
      </c>
      <c r="F418" s="846" t="s">
        <v>282</v>
      </c>
      <c r="G418" s="846" t="s">
        <v>344</v>
      </c>
    </row>
    <row r="419" spans="1:7" ht="22.5" x14ac:dyDescent="0.2">
      <c r="A419" s="843"/>
      <c r="B419" s="843"/>
      <c r="C419" s="844" t="s">
        <v>33</v>
      </c>
      <c r="D419" s="845" t="s">
        <v>680</v>
      </c>
      <c r="E419" s="846" t="s">
        <v>1135</v>
      </c>
      <c r="F419" s="846" t="s">
        <v>282</v>
      </c>
      <c r="G419" s="846" t="s">
        <v>1135</v>
      </c>
    </row>
    <row r="420" spans="1:7" ht="22.5" x14ac:dyDescent="0.2">
      <c r="A420" s="839"/>
      <c r="B420" s="849" t="s">
        <v>559</v>
      </c>
      <c r="C420" s="840"/>
      <c r="D420" s="841" t="s">
        <v>196</v>
      </c>
      <c r="E420" s="842" t="s">
        <v>1136</v>
      </c>
      <c r="F420" s="842" t="s">
        <v>694</v>
      </c>
      <c r="G420" s="842" t="s">
        <v>1137</v>
      </c>
    </row>
    <row r="421" spans="1:7" x14ac:dyDescent="0.2">
      <c r="A421" s="843"/>
      <c r="B421" s="843"/>
      <c r="C421" s="844" t="s">
        <v>616</v>
      </c>
      <c r="D421" s="845" t="s">
        <v>149</v>
      </c>
      <c r="E421" s="846" t="s">
        <v>1138</v>
      </c>
      <c r="F421" s="846" t="s">
        <v>282</v>
      </c>
      <c r="G421" s="846" t="s">
        <v>1138</v>
      </c>
    </row>
    <row r="422" spans="1:7" x14ac:dyDescent="0.2">
      <c r="A422" s="843"/>
      <c r="B422" s="843"/>
      <c r="C422" s="844" t="s">
        <v>629</v>
      </c>
      <c r="D422" s="845" t="s">
        <v>191</v>
      </c>
      <c r="E422" s="846" t="s">
        <v>1139</v>
      </c>
      <c r="F422" s="846" t="s">
        <v>282</v>
      </c>
      <c r="G422" s="846" t="s">
        <v>1139</v>
      </c>
    </row>
    <row r="423" spans="1:7" x14ac:dyDescent="0.2">
      <c r="A423" s="843"/>
      <c r="B423" s="843"/>
      <c r="C423" s="844" t="s">
        <v>622</v>
      </c>
      <c r="D423" s="845" t="s">
        <v>165</v>
      </c>
      <c r="E423" s="846" t="s">
        <v>1140</v>
      </c>
      <c r="F423" s="846" t="s">
        <v>694</v>
      </c>
      <c r="G423" s="846" t="s">
        <v>1141</v>
      </c>
    </row>
    <row r="424" spans="1:7" ht="15" x14ac:dyDescent="0.2">
      <c r="A424" s="839"/>
      <c r="B424" s="849" t="s">
        <v>28</v>
      </c>
      <c r="C424" s="840"/>
      <c r="D424" s="841" t="s">
        <v>215</v>
      </c>
      <c r="E424" s="842" t="s">
        <v>1142</v>
      </c>
      <c r="F424" s="842" t="s">
        <v>282</v>
      </c>
      <c r="G424" s="842" t="s">
        <v>1142</v>
      </c>
    </row>
    <row r="425" spans="1:7" ht="45" x14ac:dyDescent="0.2">
      <c r="A425" s="843"/>
      <c r="B425" s="843"/>
      <c r="C425" s="844" t="s">
        <v>1143</v>
      </c>
      <c r="D425" s="845" t="s">
        <v>216</v>
      </c>
      <c r="E425" s="846" t="s">
        <v>564</v>
      </c>
      <c r="F425" s="846" t="s">
        <v>282</v>
      </c>
      <c r="G425" s="846" t="s">
        <v>564</v>
      </c>
    </row>
    <row r="426" spans="1:7" ht="22.5" x14ac:dyDescent="0.2">
      <c r="A426" s="843"/>
      <c r="B426" s="843"/>
      <c r="C426" s="844" t="s">
        <v>660</v>
      </c>
      <c r="D426" s="845" t="s">
        <v>237</v>
      </c>
      <c r="E426" s="846" t="s">
        <v>1144</v>
      </c>
      <c r="F426" s="846" t="s">
        <v>282</v>
      </c>
      <c r="G426" s="846" t="s">
        <v>1144</v>
      </c>
    </row>
    <row r="427" spans="1:7" ht="45" x14ac:dyDescent="0.2">
      <c r="A427" s="843"/>
      <c r="B427" s="843"/>
      <c r="C427" s="844" t="s">
        <v>27</v>
      </c>
      <c r="D427" s="845" t="s">
        <v>1145</v>
      </c>
      <c r="E427" s="846" t="s">
        <v>1146</v>
      </c>
      <c r="F427" s="846" t="s">
        <v>282</v>
      </c>
      <c r="G427" s="846" t="s">
        <v>1146</v>
      </c>
    </row>
    <row r="428" spans="1:7" ht="15" x14ac:dyDescent="0.2">
      <c r="A428" s="839"/>
      <c r="B428" s="849" t="s">
        <v>567</v>
      </c>
      <c r="C428" s="840"/>
      <c r="D428" s="841" t="s">
        <v>169</v>
      </c>
      <c r="E428" s="842" t="s">
        <v>1147</v>
      </c>
      <c r="F428" s="842" t="s">
        <v>282</v>
      </c>
      <c r="G428" s="842" t="s">
        <v>1147</v>
      </c>
    </row>
    <row r="429" spans="1:7" x14ac:dyDescent="0.2">
      <c r="A429" s="843"/>
      <c r="B429" s="843"/>
      <c r="C429" s="844" t="s">
        <v>1078</v>
      </c>
      <c r="D429" s="845" t="s">
        <v>156</v>
      </c>
      <c r="E429" s="846" t="s">
        <v>1148</v>
      </c>
      <c r="F429" s="846" t="s">
        <v>282</v>
      </c>
      <c r="G429" s="846" t="s">
        <v>1148</v>
      </c>
    </row>
    <row r="430" spans="1:7" x14ac:dyDescent="0.2">
      <c r="A430" s="843"/>
      <c r="B430" s="843"/>
      <c r="C430" s="844" t="s">
        <v>614</v>
      </c>
      <c r="D430" s="845" t="s">
        <v>148</v>
      </c>
      <c r="E430" s="846" t="s">
        <v>1149</v>
      </c>
      <c r="F430" s="846" t="s">
        <v>282</v>
      </c>
      <c r="G430" s="846" t="s">
        <v>1149</v>
      </c>
    </row>
    <row r="431" spans="1:7" x14ac:dyDescent="0.2">
      <c r="A431" s="843"/>
      <c r="B431" s="843"/>
      <c r="C431" s="844" t="s">
        <v>616</v>
      </c>
      <c r="D431" s="845" t="s">
        <v>149</v>
      </c>
      <c r="E431" s="846" t="s">
        <v>1150</v>
      </c>
      <c r="F431" s="846" t="s">
        <v>282</v>
      </c>
      <c r="G431" s="846" t="s">
        <v>1150</v>
      </c>
    </row>
    <row r="432" spans="1:7" x14ac:dyDescent="0.2">
      <c r="A432" s="843"/>
      <c r="B432" s="843"/>
      <c r="C432" s="844" t="s">
        <v>618</v>
      </c>
      <c r="D432" s="845" t="s">
        <v>162</v>
      </c>
      <c r="E432" s="846" t="s">
        <v>1151</v>
      </c>
      <c r="F432" s="846" t="s">
        <v>282</v>
      </c>
      <c r="G432" s="846" t="s">
        <v>1151</v>
      </c>
    </row>
    <row r="433" spans="1:7" x14ac:dyDescent="0.2">
      <c r="A433" s="843"/>
      <c r="B433" s="843"/>
      <c r="C433" s="844" t="s">
        <v>629</v>
      </c>
      <c r="D433" s="845" t="s">
        <v>191</v>
      </c>
      <c r="E433" s="846" t="s">
        <v>282</v>
      </c>
      <c r="F433" s="846" t="s">
        <v>282</v>
      </c>
      <c r="G433" s="846" t="s">
        <v>282</v>
      </c>
    </row>
    <row r="434" spans="1:7" x14ac:dyDescent="0.2">
      <c r="A434" s="843"/>
      <c r="B434" s="843"/>
      <c r="C434" s="844" t="s">
        <v>620</v>
      </c>
      <c r="D434" s="845" t="s">
        <v>163</v>
      </c>
      <c r="E434" s="846" t="s">
        <v>1152</v>
      </c>
      <c r="F434" s="846" t="s">
        <v>282</v>
      </c>
      <c r="G434" s="846" t="s">
        <v>1152</v>
      </c>
    </row>
    <row r="435" spans="1:7" x14ac:dyDescent="0.2">
      <c r="A435" s="843"/>
      <c r="B435" s="843"/>
      <c r="C435" s="844" t="s">
        <v>622</v>
      </c>
      <c r="D435" s="845" t="s">
        <v>165</v>
      </c>
      <c r="E435" s="846" t="s">
        <v>1153</v>
      </c>
      <c r="F435" s="846" t="s">
        <v>282</v>
      </c>
      <c r="G435" s="846" t="s">
        <v>1153</v>
      </c>
    </row>
    <row r="436" spans="1:7" ht="22.5" x14ac:dyDescent="0.2">
      <c r="A436" s="843"/>
      <c r="B436" s="843"/>
      <c r="C436" s="844" t="s">
        <v>718</v>
      </c>
      <c r="D436" s="845" t="s">
        <v>719</v>
      </c>
      <c r="E436" s="846" t="s">
        <v>282</v>
      </c>
      <c r="F436" s="846" t="s">
        <v>282</v>
      </c>
      <c r="G436" s="846" t="s">
        <v>282</v>
      </c>
    </row>
    <row r="437" spans="1:7" ht="22.5" x14ac:dyDescent="0.2">
      <c r="A437" s="836" t="s">
        <v>1154</v>
      </c>
      <c r="B437" s="836"/>
      <c r="C437" s="836"/>
      <c r="D437" s="837" t="s">
        <v>1155</v>
      </c>
      <c r="E437" s="838" t="s">
        <v>1156</v>
      </c>
      <c r="F437" s="838" t="s">
        <v>282</v>
      </c>
      <c r="G437" s="838" t="s">
        <v>1156</v>
      </c>
    </row>
    <row r="438" spans="1:7" ht="15" x14ac:dyDescent="0.2">
      <c r="A438" s="839"/>
      <c r="B438" s="849" t="s">
        <v>1157</v>
      </c>
      <c r="C438" s="840"/>
      <c r="D438" s="841" t="s">
        <v>169</v>
      </c>
      <c r="E438" s="842" t="s">
        <v>1156</v>
      </c>
      <c r="F438" s="842" t="s">
        <v>282</v>
      </c>
      <c r="G438" s="842" t="s">
        <v>1156</v>
      </c>
    </row>
    <row r="439" spans="1:7" ht="67.5" x14ac:dyDescent="0.2">
      <c r="A439" s="843"/>
      <c r="B439" s="843"/>
      <c r="C439" s="844" t="s">
        <v>534</v>
      </c>
      <c r="D439" s="845" t="s">
        <v>779</v>
      </c>
      <c r="E439" s="846" t="s">
        <v>305</v>
      </c>
      <c r="F439" s="846" t="s">
        <v>282</v>
      </c>
      <c r="G439" s="846" t="s">
        <v>305</v>
      </c>
    </row>
    <row r="440" spans="1:7" ht="22.5" x14ac:dyDescent="0.2">
      <c r="A440" s="843"/>
      <c r="B440" s="843"/>
      <c r="C440" s="844" t="s">
        <v>1158</v>
      </c>
      <c r="D440" s="845" t="s">
        <v>1159</v>
      </c>
      <c r="E440" s="846" t="s">
        <v>294</v>
      </c>
      <c r="F440" s="846" t="s">
        <v>282</v>
      </c>
      <c r="G440" s="846" t="s">
        <v>294</v>
      </c>
    </row>
    <row r="441" spans="1:7" x14ac:dyDescent="0.2">
      <c r="A441" s="836" t="s">
        <v>571</v>
      </c>
      <c r="B441" s="836"/>
      <c r="C441" s="836"/>
      <c r="D441" s="837" t="s">
        <v>170</v>
      </c>
      <c r="E441" s="838" t="s">
        <v>1160</v>
      </c>
      <c r="F441" s="838" t="s">
        <v>1161</v>
      </c>
      <c r="G441" s="838" t="s">
        <v>1162</v>
      </c>
    </row>
    <row r="442" spans="1:7" ht="15" x14ac:dyDescent="0.2">
      <c r="A442" s="839"/>
      <c r="B442" s="849" t="s">
        <v>1163</v>
      </c>
      <c r="C442" s="840"/>
      <c r="D442" s="841" t="s">
        <v>1164</v>
      </c>
      <c r="E442" s="842" t="s">
        <v>1165</v>
      </c>
      <c r="F442" s="842" t="s">
        <v>1166</v>
      </c>
      <c r="G442" s="842" t="s">
        <v>1167</v>
      </c>
    </row>
    <row r="443" spans="1:7" ht="22.5" x14ac:dyDescent="0.2">
      <c r="A443" s="843"/>
      <c r="B443" s="843"/>
      <c r="C443" s="844" t="s">
        <v>740</v>
      </c>
      <c r="D443" s="845" t="s">
        <v>741</v>
      </c>
      <c r="E443" s="846" t="s">
        <v>1168</v>
      </c>
      <c r="F443" s="846" t="s">
        <v>282</v>
      </c>
      <c r="G443" s="846" t="s">
        <v>1168</v>
      </c>
    </row>
    <row r="444" spans="1:7" x14ac:dyDescent="0.2">
      <c r="A444" s="843"/>
      <c r="B444" s="843"/>
      <c r="C444" s="844" t="s">
        <v>614</v>
      </c>
      <c r="D444" s="845" t="s">
        <v>148</v>
      </c>
      <c r="E444" s="846" t="s">
        <v>1169</v>
      </c>
      <c r="F444" s="846" t="s">
        <v>1170</v>
      </c>
      <c r="G444" s="846" t="s">
        <v>1171</v>
      </c>
    </row>
    <row r="445" spans="1:7" x14ac:dyDescent="0.2">
      <c r="A445" s="843"/>
      <c r="B445" s="843"/>
      <c r="C445" s="844" t="s">
        <v>702</v>
      </c>
      <c r="D445" s="845" t="s">
        <v>703</v>
      </c>
      <c r="E445" s="846" t="s">
        <v>1172</v>
      </c>
      <c r="F445" s="846" t="s">
        <v>282</v>
      </c>
      <c r="G445" s="846" t="s">
        <v>1172</v>
      </c>
    </row>
    <row r="446" spans="1:7" x14ac:dyDescent="0.2">
      <c r="A446" s="843"/>
      <c r="B446" s="843"/>
      <c r="C446" s="844" t="s">
        <v>616</v>
      </c>
      <c r="D446" s="845" t="s">
        <v>149</v>
      </c>
      <c r="E446" s="846" t="s">
        <v>1173</v>
      </c>
      <c r="F446" s="846" t="s">
        <v>1174</v>
      </c>
      <c r="G446" s="846" t="s">
        <v>1175</v>
      </c>
    </row>
    <row r="447" spans="1:7" x14ac:dyDescent="0.2">
      <c r="A447" s="843"/>
      <c r="B447" s="843"/>
      <c r="C447" s="844" t="s">
        <v>618</v>
      </c>
      <c r="D447" s="845" t="s">
        <v>162</v>
      </c>
      <c r="E447" s="846" t="s">
        <v>1176</v>
      </c>
      <c r="F447" s="846" t="s">
        <v>461</v>
      </c>
      <c r="G447" s="846" t="s">
        <v>1177</v>
      </c>
    </row>
    <row r="448" spans="1:7" x14ac:dyDescent="0.2">
      <c r="A448" s="843"/>
      <c r="B448" s="843"/>
      <c r="C448" s="844" t="s">
        <v>620</v>
      </c>
      <c r="D448" s="845" t="s">
        <v>163</v>
      </c>
      <c r="E448" s="846" t="s">
        <v>1178</v>
      </c>
      <c r="F448" s="846" t="s">
        <v>282</v>
      </c>
      <c r="G448" s="846" t="s">
        <v>1178</v>
      </c>
    </row>
    <row r="449" spans="1:7" x14ac:dyDescent="0.2">
      <c r="A449" s="843"/>
      <c r="B449" s="843"/>
      <c r="C449" s="844" t="s">
        <v>753</v>
      </c>
      <c r="D449" s="845" t="s">
        <v>186</v>
      </c>
      <c r="E449" s="846" t="s">
        <v>370</v>
      </c>
      <c r="F449" s="846" t="s">
        <v>282</v>
      </c>
      <c r="G449" s="846" t="s">
        <v>370</v>
      </c>
    </row>
    <row r="450" spans="1:7" x14ac:dyDescent="0.2">
      <c r="A450" s="843"/>
      <c r="B450" s="843"/>
      <c r="C450" s="844" t="s">
        <v>632</v>
      </c>
      <c r="D450" s="845" t="s">
        <v>164</v>
      </c>
      <c r="E450" s="846" t="s">
        <v>742</v>
      </c>
      <c r="F450" s="846" t="s">
        <v>282</v>
      </c>
      <c r="G450" s="846" t="s">
        <v>742</v>
      </c>
    </row>
    <row r="451" spans="1:7" x14ac:dyDescent="0.2">
      <c r="A451" s="843"/>
      <c r="B451" s="843"/>
      <c r="C451" s="844" t="s">
        <v>648</v>
      </c>
      <c r="D451" s="845" t="s">
        <v>649</v>
      </c>
      <c r="E451" s="846" t="s">
        <v>758</v>
      </c>
      <c r="F451" s="846" t="s">
        <v>282</v>
      </c>
      <c r="G451" s="846" t="s">
        <v>758</v>
      </c>
    </row>
    <row r="452" spans="1:7" x14ac:dyDescent="0.2">
      <c r="A452" s="843"/>
      <c r="B452" s="843"/>
      <c r="C452" s="844" t="s">
        <v>622</v>
      </c>
      <c r="D452" s="845" t="s">
        <v>165</v>
      </c>
      <c r="E452" s="846" t="s">
        <v>1179</v>
      </c>
      <c r="F452" s="846" t="s">
        <v>282</v>
      </c>
      <c r="G452" s="846" t="s">
        <v>1179</v>
      </c>
    </row>
    <row r="453" spans="1:7" ht="22.5" x14ac:dyDescent="0.2">
      <c r="A453" s="843"/>
      <c r="B453" s="843"/>
      <c r="C453" s="844" t="s">
        <v>772</v>
      </c>
      <c r="D453" s="845" t="s">
        <v>167</v>
      </c>
      <c r="E453" s="846" t="s">
        <v>1180</v>
      </c>
      <c r="F453" s="846" t="s">
        <v>282</v>
      </c>
      <c r="G453" s="846" t="s">
        <v>1180</v>
      </c>
    </row>
    <row r="454" spans="1:7" ht="15" x14ac:dyDescent="0.2">
      <c r="A454" s="839"/>
      <c r="B454" s="849" t="s">
        <v>574</v>
      </c>
      <c r="C454" s="840"/>
      <c r="D454" s="841" t="s">
        <v>575</v>
      </c>
      <c r="E454" s="842" t="s">
        <v>1181</v>
      </c>
      <c r="F454" s="842" t="s">
        <v>1182</v>
      </c>
      <c r="G454" s="842" t="s">
        <v>1183</v>
      </c>
    </row>
    <row r="455" spans="1:7" x14ac:dyDescent="0.2">
      <c r="A455" s="843"/>
      <c r="B455" s="843"/>
      <c r="C455" s="844" t="s">
        <v>857</v>
      </c>
      <c r="D455" s="845" t="s">
        <v>171</v>
      </c>
      <c r="E455" s="846" t="s">
        <v>1184</v>
      </c>
      <c r="F455" s="846" t="s">
        <v>1182</v>
      </c>
      <c r="G455" s="846" t="s">
        <v>1185</v>
      </c>
    </row>
    <row r="456" spans="1:7" x14ac:dyDescent="0.2">
      <c r="A456" s="843"/>
      <c r="B456" s="843"/>
      <c r="C456" s="844" t="s">
        <v>1186</v>
      </c>
      <c r="D456" s="845" t="s">
        <v>1187</v>
      </c>
      <c r="E456" s="846" t="s">
        <v>580</v>
      </c>
      <c r="F456" s="846" t="s">
        <v>282</v>
      </c>
      <c r="G456" s="846" t="s">
        <v>580</v>
      </c>
    </row>
    <row r="457" spans="1:7" ht="15" x14ac:dyDescent="0.2">
      <c r="A457" s="839"/>
      <c r="B457" s="849" t="s">
        <v>1188</v>
      </c>
      <c r="C457" s="840"/>
      <c r="D457" s="841" t="s">
        <v>988</v>
      </c>
      <c r="E457" s="842" t="s">
        <v>1189</v>
      </c>
      <c r="F457" s="842" t="s">
        <v>282</v>
      </c>
      <c r="G457" s="842" t="s">
        <v>1189</v>
      </c>
    </row>
    <row r="458" spans="1:7" ht="22.5" x14ac:dyDescent="0.2">
      <c r="A458" s="843"/>
      <c r="B458" s="843"/>
      <c r="C458" s="844" t="s">
        <v>718</v>
      </c>
      <c r="D458" s="845" t="s">
        <v>719</v>
      </c>
      <c r="E458" s="846" t="s">
        <v>1189</v>
      </c>
      <c r="F458" s="846" t="s">
        <v>282</v>
      </c>
      <c r="G458" s="846" t="s">
        <v>1189</v>
      </c>
    </row>
    <row r="459" spans="1:7" ht="22.5" x14ac:dyDescent="0.2">
      <c r="A459" s="836" t="s">
        <v>14</v>
      </c>
      <c r="B459" s="836"/>
      <c r="C459" s="836"/>
      <c r="D459" s="837" t="s">
        <v>230</v>
      </c>
      <c r="E459" s="838" t="s">
        <v>1190</v>
      </c>
      <c r="F459" s="838" t="s">
        <v>282</v>
      </c>
      <c r="G459" s="838" t="s">
        <v>1190</v>
      </c>
    </row>
    <row r="460" spans="1:7" ht="15" x14ac:dyDescent="0.2">
      <c r="A460" s="839"/>
      <c r="B460" s="849" t="s">
        <v>23</v>
      </c>
      <c r="C460" s="840"/>
      <c r="D460" s="841" t="s">
        <v>1191</v>
      </c>
      <c r="E460" s="842" t="s">
        <v>1192</v>
      </c>
      <c r="F460" s="842" t="s">
        <v>282</v>
      </c>
      <c r="G460" s="842" t="s">
        <v>1192</v>
      </c>
    </row>
    <row r="461" spans="1:7" x14ac:dyDescent="0.2">
      <c r="A461" s="843"/>
      <c r="B461" s="843"/>
      <c r="C461" s="844" t="s">
        <v>620</v>
      </c>
      <c r="D461" s="845" t="s">
        <v>163</v>
      </c>
      <c r="E461" s="846" t="s">
        <v>694</v>
      </c>
      <c r="F461" s="846" t="s">
        <v>282</v>
      </c>
      <c r="G461" s="846" t="s">
        <v>694</v>
      </c>
    </row>
    <row r="462" spans="1:7" x14ac:dyDescent="0.2">
      <c r="A462" s="843"/>
      <c r="B462" s="843"/>
      <c r="C462" s="844" t="s">
        <v>622</v>
      </c>
      <c r="D462" s="845" t="s">
        <v>165</v>
      </c>
      <c r="E462" s="846" t="s">
        <v>1193</v>
      </c>
      <c r="F462" s="846" t="s">
        <v>282</v>
      </c>
      <c r="G462" s="846" t="s">
        <v>1193</v>
      </c>
    </row>
    <row r="463" spans="1:7" ht="22.5" x14ac:dyDescent="0.2">
      <c r="A463" s="843"/>
      <c r="B463" s="843"/>
      <c r="C463" s="844" t="s">
        <v>2</v>
      </c>
      <c r="D463" s="845" t="s">
        <v>145</v>
      </c>
      <c r="E463" s="846" t="s">
        <v>1194</v>
      </c>
      <c r="F463" s="846" t="s">
        <v>282</v>
      </c>
      <c r="G463" s="846" t="s">
        <v>1194</v>
      </c>
    </row>
    <row r="464" spans="1:7" ht="15" x14ac:dyDescent="0.2">
      <c r="A464" s="839"/>
      <c r="B464" s="849" t="s">
        <v>582</v>
      </c>
      <c r="C464" s="840"/>
      <c r="D464" s="841" t="s">
        <v>231</v>
      </c>
      <c r="E464" s="842" t="s">
        <v>1195</v>
      </c>
      <c r="F464" s="842" t="s">
        <v>282</v>
      </c>
      <c r="G464" s="842" t="s">
        <v>1195</v>
      </c>
    </row>
    <row r="465" spans="1:7" ht="45" x14ac:dyDescent="0.2">
      <c r="A465" s="843"/>
      <c r="B465" s="843"/>
      <c r="C465" s="844" t="s">
        <v>939</v>
      </c>
      <c r="D465" s="845" t="s">
        <v>940</v>
      </c>
      <c r="E465" s="846" t="s">
        <v>374</v>
      </c>
      <c r="F465" s="846" t="s">
        <v>282</v>
      </c>
      <c r="G465" s="846" t="s">
        <v>374</v>
      </c>
    </row>
    <row r="466" spans="1:7" x14ac:dyDescent="0.2">
      <c r="A466" s="843"/>
      <c r="B466" s="843"/>
      <c r="C466" s="844" t="s">
        <v>614</v>
      </c>
      <c r="D466" s="845" t="s">
        <v>148</v>
      </c>
      <c r="E466" s="846" t="s">
        <v>1196</v>
      </c>
      <c r="F466" s="846" t="s">
        <v>282</v>
      </c>
      <c r="G466" s="846" t="s">
        <v>1196</v>
      </c>
    </row>
    <row r="467" spans="1:7" x14ac:dyDescent="0.2">
      <c r="A467" s="843"/>
      <c r="B467" s="843"/>
      <c r="C467" s="844" t="s">
        <v>702</v>
      </c>
      <c r="D467" s="845" t="s">
        <v>703</v>
      </c>
      <c r="E467" s="846" t="s">
        <v>1197</v>
      </c>
      <c r="F467" s="846" t="s">
        <v>282</v>
      </c>
      <c r="G467" s="846" t="s">
        <v>1197</v>
      </c>
    </row>
    <row r="468" spans="1:7" x14ac:dyDescent="0.2">
      <c r="A468" s="843"/>
      <c r="B468" s="843"/>
      <c r="C468" s="844" t="s">
        <v>616</v>
      </c>
      <c r="D468" s="845" t="s">
        <v>149</v>
      </c>
      <c r="E468" s="846" t="s">
        <v>1198</v>
      </c>
      <c r="F468" s="846" t="s">
        <v>282</v>
      </c>
      <c r="G468" s="846" t="s">
        <v>1198</v>
      </c>
    </row>
    <row r="469" spans="1:7" x14ac:dyDescent="0.2">
      <c r="A469" s="843"/>
      <c r="B469" s="843"/>
      <c r="C469" s="844" t="s">
        <v>618</v>
      </c>
      <c r="D469" s="845" t="s">
        <v>162</v>
      </c>
      <c r="E469" s="846" t="s">
        <v>1199</v>
      </c>
      <c r="F469" s="846" t="s">
        <v>282</v>
      </c>
      <c r="G469" s="846" t="s">
        <v>1199</v>
      </c>
    </row>
    <row r="470" spans="1:7" x14ac:dyDescent="0.2">
      <c r="A470" s="843"/>
      <c r="B470" s="843"/>
      <c r="C470" s="844" t="s">
        <v>620</v>
      </c>
      <c r="D470" s="845" t="s">
        <v>163</v>
      </c>
      <c r="E470" s="846" t="s">
        <v>294</v>
      </c>
      <c r="F470" s="846" t="s">
        <v>282</v>
      </c>
      <c r="G470" s="846" t="s">
        <v>294</v>
      </c>
    </row>
    <row r="471" spans="1:7" x14ac:dyDescent="0.2">
      <c r="A471" s="843"/>
      <c r="B471" s="843"/>
      <c r="C471" s="844" t="s">
        <v>622</v>
      </c>
      <c r="D471" s="845" t="s">
        <v>165</v>
      </c>
      <c r="E471" s="846" t="s">
        <v>1200</v>
      </c>
      <c r="F471" s="846" t="s">
        <v>282</v>
      </c>
      <c r="G471" s="846" t="s">
        <v>1200</v>
      </c>
    </row>
    <row r="472" spans="1:7" x14ac:dyDescent="0.2">
      <c r="A472" s="843"/>
      <c r="B472" s="843"/>
      <c r="C472" s="844" t="s">
        <v>624</v>
      </c>
      <c r="D472" s="845" t="s">
        <v>625</v>
      </c>
      <c r="E472" s="846" t="s">
        <v>694</v>
      </c>
      <c r="F472" s="846" t="s">
        <v>282</v>
      </c>
      <c r="G472" s="846" t="s">
        <v>694</v>
      </c>
    </row>
    <row r="473" spans="1:7" ht="22.5" x14ac:dyDescent="0.2">
      <c r="A473" s="843"/>
      <c r="B473" s="843"/>
      <c r="C473" s="844" t="s">
        <v>772</v>
      </c>
      <c r="D473" s="845" t="s">
        <v>167</v>
      </c>
      <c r="E473" s="846" t="s">
        <v>1201</v>
      </c>
      <c r="F473" s="846" t="s">
        <v>282</v>
      </c>
      <c r="G473" s="846" t="s">
        <v>1201</v>
      </c>
    </row>
    <row r="474" spans="1:7" ht="22.5" x14ac:dyDescent="0.2">
      <c r="A474" s="843"/>
      <c r="B474" s="843"/>
      <c r="C474" s="844" t="s">
        <v>718</v>
      </c>
      <c r="D474" s="845" t="s">
        <v>719</v>
      </c>
      <c r="E474" s="846" t="s">
        <v>1202</v>
      </c>
      <c r="F474" s="846" t="s">
        <v>282</v>
      </c>
      <c r="G474" s="846" t="s">
        <v>1202</v>
      </c>
    </row>
    <row r="475" spans="1:7" ht="15" x14ac:dyDescent="0.2">
      <c r="A475" s="839"/>
      <c r="B475" s="849" t="s">
        <v>1203</v>
      </c>
      <c r="C475" s="840"/>
      <c r="D475" s="841" t="s">
        <v>1204</v>
      </c>
      <c r="E475" s="842" t="s">
        <v>1205</v>
      </c>
      <c r="F475" s="842" t="s">
        <v>282</v>
      </c>
      <c r="G475" s="842" t="s">
        <v>1205</v>
      </c>
    </row>
    <row r="476" spans="1:7" x14ac:dyDescent="0.2">
      <c r="A476" s="843"/>
      <c r="B476" s="843"/>
      <c r="C476" s="844" t="s">
        <v>622</v>
      </c>
      <c r="D476" s="845" t="s">
        <v>165</v>
      </c>
      <c r="E476" s="846" t="s">
        <v>1205</v>
      </c>
      <c r="F476" s="846" t="s">
        <v>282</v>
      </c>
      <c r="G476" s="846" t="s">
        <v>1205</v>
      </c>
    </row>
    <row r="477" spans="1:7" ht="15" x14ac:dyDescent="0.2">
      <c r="A477" s="839"/>
      <c r="B477" s="849" t="s">
        <v>1206</v>
      </c>
      <c r="C477" s="840"/>
      <c r="D477" s="841" t="s">
        <v>1207</v>
      </c>
      <c r="E477" s="842" t="s">
        <v>1208</v>
      </c>
      <c r="F477" s="842" t="s">
        <v>282</v>
      </c>
      <c r="G477" s="842" t="s">
        <v>1208</v>
      </c>
    </row>
    <row r="478" spans="1:7" x14ac:dyDescent="0.2">
      <c r="A478" s="843"/>
      <c r="B478" s="843"/>
      <c r="C478" s="844" t="s">
        <v>620</v>
      </c>
      <c r="D478" s="845" t="s">
        <v>163</v>
      </c>
      <c r="E478" s="846" t="s">
        <v>1209</v>
      </c>
      <c r="F478" s="846" t="s">
        <v>282</v>
      </c>
      <c r="G478" s="846" t="s">
        <v>1209</v>
      </c>
    </row>
    <row r="479" spans="1:7" x14ac:dyDescent="0.2">
      <c r="A479" s="843"/>
      <c r="B479" s="843"/>
      <c r="C479" s="844" t="s">
        <v>632</v>
      </c>
      <c r="D479" s="845" t="s">
        <v>164</v>
      </c>
      <c r="E479" s="846" t="s">
        <v>734</v>
      </c>
      <c r="F479" s="846" t="s">
        <v>282</v>
      </c>
      <c r="G479" s="846" t="s">
        <v>734</v>
      </c>
    </row>
    <row r="480" spans="1:7" x14ac:dyDescent="0.2">
      <c r="A480" s="843"/>
      <c r="B480" s="843"/>
      <c r="C480" s="844" t="s">
        <v>622</v>
      </c>
      <c r="D480" s="845" t="s">
        <v>165</v>
      </c>
      <c r="E480" s="846" t="s">
        <v>1210</v>
      </c>
      <c r="F480" s="846" t="s">
        <v>282</v>
      </c>
      <c r="G480" s="846" t="s">
        <v>1210</v>
      </c>
    </row>
    <row r="481" spans="1:7" ht="15" x14ac:dyDescent="0.2">
      <c r="A481" s="839"/>
      <c r="B481" s="849" t="s">
        <v>19</v>
      </c>
      <c r="C481" s="840"/>
      <c r="D481" s="841" t="s">
        <v>233</v>
      </c>
      <c r="E481" s="842" t="s">
        <v>1211</v>
      </c>
      <c r="F481" s="842" t="s">
        <v>282</v>
      </c>
      <c r="G481" s="842" t="s">
        <v>1211</v>
      </c>
    </row>
    <row r="482" spans="1:7" ht="45" x14ac:dyDescent="0.2">
      <c r="A482" s="843"/>
      <c r="B482" s="843"/>
      <c r="C482" s="844" t="s">
        <v>492</v>
      </c>
      <c r="D482" s="845" t="s">
        <v>640</v>
      </c>
      <c r="E482" s="846" t="s">
        <v>674</v>
      </c>
      <c r="F482" s="846" t="s">
        <v>282</v>
      </c>
      <c r="G482" s="846" t="s">
        <v>674</v>
      </c>
    </row>
    <row r="483" spans="1:7" x14ac:dyDescent="0.2">
      <c r="A483" s="843"/>
      <c r="B483" s="843"/>
      <c r="C483" s="844" t="s">
        <v>620</v>
      </c>
      <c r="D483" s="845" t="s">
        <v>163</v>
      </c>
      <c r="E483" s="846" t="s">
        <v>341</v>
      </c>
      <c r="F483" s="846" t="s">
        <v>282</v>
      </c>
      <c r="G483" s="846" t="s">
        <v>341</v>
      </c>
    </row>
    <row r="484" spans="1:7" x14ac:dyDescent="0.2">
      <c r="A484" s="843"/>
      <c r="B484" s="843"/>
      <c r="C484" s="844" t="s">
        <v>622</v>
      </c>
      <c r="D484" s="845" t="s">
        <v>165</v>
      </c>
      <c r="E484" s="846" t="s">
        <v>344</v>
      </c>
      <c r="F484" s="846" t="s">
        <v>282</v>
      </c>
      <c r="G484" s="846" t="s">
        <v>344</v>
      </c>
    </row>
    <row r="485" spans="1:7" ht="56.25" x14ac:dyDescent="0.2">
      <c r="A485" s="843"/>
      <c r="B485" s="843"/>
      <c r="C485" s="844" t="s">
        <v>18</v>
      </c>
      <c r="D485" s="845" t="s">
        <v>644</v>
      </c>
      <c r="E485" s="846" t="s">
        <v>282</v>
      </c>
      <c r="F485" s="846" t="s">
        <v>282</v>
      </c>
      <c r="G485" s="846" t="s">
        <v>282</v>
      </c>
    </row>
    <row r="486" spans="1:7" ht="15" x14ac:dyDescent="0.2">
      <c r="A486" s="839"/>
      <c r="B486" s="849" t="s">
        <v>13</v>
      </c>
      <c r="C486" s="840"/>
      <c r="D486" s="841" t="s">
        <v>1212</v>
      </c>
      <c r="E486" s="842" t="s">
        <v>1213</v>
      </c>
      <c r="F486" s="842" t="s">
        <v>282</v>
      </c>
      <c r="G486" s="842" t="s">
        <v>1213</v>
      </c>
    </row>
    <row r="487" spans="1:7" x14ac:dyDescent="0.2">
      <c r="A487" s="843"/>
      <c r="B487" s="843"/>
      <c r="C487" s="844" t="s">
        <v>632</v>
      </c>
      <c r="D487" s="845" t="s">
        <v>164</v>
      </c>
      <c r="E487" s="846" t="s">
        <v>1214</v>
      </c>
      <c r="F487" s="846" t="s">
        <v>282</v>
      </c>
      <c r="G487" s="846" t="s">
        <v>1214</v>
      </c>
    </row>
    <row r="488" spans="1:7" x14ac:dyDescent="0.2">
      <c r="A488" s="843"/>
      <c r="B488" s="843"/>
      <c r="C488" s="844" t="s">
        <v>622</v>
      </c>
      <c r="D488" s="845" t="s">
        <v>165</v>
      </c>
      <c r="E488" s="846" t="s">
        <v>1215</v>
      </c>
      <c r="F488" s="846" t="s">
        <v>282</v>
      </c>
      <c r="G488" s="846" t="s">
        <v>1215</v>
      </c>
    </row>
    <row r="489" spans="1:7" ht="22.5" x14ac:dyDescent="0.2">
      <c r="A489" s="843"/>
      <c r="B489" s="843"/>
      <c r="C489" s="844" t="s">
        <v>2</v>
      </c>
      <c r="D489" s="845" t="s">
        <v>145</v>
      </c>
      <c r="E489" s="846" t="s">
        <v>1216</v>
      </c>
      <c r="F489" s="846" t="s">
        <v>282</v>
      </c>
      <c r="G489" s="846" t="s">
        <v>1216</v>
      </c>
    </row>
    <row r="490" spans="1:7" ht="33.75" x14ac:dyDescent="0.2">
      <c r="A490" s="839"/>
      <c r="B490" s="849" t="s">
        <v>585</v>
      </c>
      <c r="C490" s="840"/>
      <c r="D490" s="841" t="s">
        <v>586</v>
      </c>
      <c r="E490" s="842" t="s">
        <v>694</v>
      </c>
      <c r="F490" s="842" t="s">
        <v>282</v>
      </c>
      <c r="G490" s="842" t="s">
        <v>694</v>
      </c>
    </row>
    <row r="491" spans="1:7" x14ac:dyDescent="0.2">
      <c r="A491" s="843"/>
      <c r="B491" s="843"/>
      <c r="C491" s="844" t="s">
        <v>624</v>
      </c>
      <c r="D491" s="845" t="s">
        <v>625</v>
      </c>
      <c r="E491" s="846" t="s">
        <v>694</v>
      </c>
      <c r="F491" s="846" t="s">
        <v>282</v>
      </c>
      <c r="G491" s="846" t="s">
        <v>694</v>
      </c>
    </row>
    <row r="492" spans="1:7" ht="15" x14ac:dyDescent="0.2">
      <c r="A492" s="839"/>
      <c r="B492" s="849" t="s">
        <v>588</v>
      </c>
      <c r="C492" s="840"/>
      <c r="D492" s="841" t="s">
        <v>169</v>
      </c>
      <c r="E492" s="842" t="s">
        <v>1217</v>
      </c>
      <c r="F492" s="842" t="s">
        <v>282</v>
      </c>
      <c r="G492" s="842" t="s">
        <v>1217</v>
      </c>
    </row>
    <row r="493" spans="1:7" x14ac:dyDescent="0.2">
      <c r="A493" s="843"/>
      <c r="B493" s="843"/>
      <c r="C493" s="844" t="s">
        <v>616</v>
      </c>
      <c r="D493" s="845" t="s">
        <v>149</v>
      </c>
      <c r="E493" s="846" t="s">
        <v>1218</v>
      </c>
      <c r="F493" s="846" t="s">
        <v>282</v>
      </c>
      <c r="G493" s="846" t="s">
        <v>1218</v>
      </c>
    </row>
    <row r="494" spans="1:7" x14ac:dyDescent="0.2">
      <c r="A494" s="843"/>
      <c r="B494" s="843"/>
      <c r="C494" s="844" t="s">
        <v>618</v>
      </c>
      <c r="D494" s="845" t="s">
        <v>162</v>
      </c>
      <c r="E494" s="846" t="s">
        <v>1219</v>
      </c>
      <c r="F494" s="846" t="s">
        <v>282</v>
      </c>
      <c r="G494" s="846" t="s">
        <v>1219</v>
      </c>
    </row>
    <row r="495" spans="1:7" x14ac:dyDescent="0.2">
      <c r="A495" s="843"/>
      <c r="B495" s="843"/>
      <c r="C495" s="844" t="s">
        <v>629</v>
      </c>
      <c r="D495" s="845" t="s">
        <v>191</v>
      </c>
      <c r="E495" s="846" t="s">
        <v>1220</v>
      </c>
      <c r="F495" s="846" t="s">
        <v>282</v>
      </c>
      <c r="G495" s="846" t="s">
        <v>1220</v>
      </c>
    </row>
    <row r="496" spans="1:7" x14ac:dyDescent="0.2">
      <c r="A496" s="843"/>
      <c r="B496" s="843"/>
      <c r="C496" s="844" t="s">
        <v>620</v>
      </c>
      <c r="D496" s="845" t="s">
        <v>163</v>
      </c>
      <c r="E496" s="846" t="s">
        <v>832</v>
      </c>
      <c r="F496" s="846" t="s">
        <v>282</v>
      </c>
      <c r="G496" s="846" t="s">
        <v>832</v>
      </c>
    </row>
    <row r="497" spans="1:7" x14ac:dyDescent="0.2">
      <c r="A497" s="843"/>
      <c r="B497" s="843"/>
      <c r="C497" s="844" t="s">
        <v>632</v>
      </c>
      <c r="D497" s="845" t="s">
        <v>164</v>
      </c>
      <c r="E497" s="846" t="s">
        <v>1221</v>
      </c>
      <c r="F497" s="846" t="s">
        <v>282</v>
      </c>
      <c r="G497" s="846" t="s">
        <v>1221</v>
      </c>
    </row>
    <row r="498" spans="1:7" x14ac:dyDescent="0.2">
      <c r="A498" s="843"/>
      <c r="B498" s="843"/>
      <c r="C498" s="844" t="s">
        <v>622</v>
      </c>
      <c r="D498" s="845" t="s">
        <v>165</v>
      </c>
      <c r="E498" s="846" t="s">
        <v>1222</v>
      </c>
      <c r="F498" s="846" t="s">
        <v>282</v>
      </c>
      <c r="G498" s="846" t="s">
        <v>1222</v>
      </c>
    </row>
    <row r="499" spans="1:7" ht="22.5" x14ac:dyDescent="0.2">
      <c r="A499" s="836" t="s">
        <v>9</v>
      </c>
      <c r="B499" s="836"/>
      <c r="C499" s="836"/>
      <c r="D499" s="837" t="s">
        <v>217</v>
      </c>
      <c r="E499" s="838" t="s">
        <v>1223</v>
      </c>
      <c r="F499" s="838" t="s">
        <v>282</v>
      </c>
      <c r="G499" s="838" t="s">
        <v>1223</v>
      </c>
    </row>
    <row r="500" spans="1:7" ht="15" x14ac:dyDescent="0.2">
      <c r="A500" s="839"/>
      <c r="B500" s="849" t="s">
        <v>594</v>
      </c>
      <c r="C500" s="840"/>
      <c r="D500" s="841" t="s">
        <v>595</v>
      </c>
      <c r="E500" s="842" t="s">
        <v>1224</v>
      </c>
      <c r="F500" s="842" t="s">
        <v>282</v>
      </c>
      <c r="G500" s="842" t="s">
        <v>1224</v>
      </c>
    </row>
    <row r="501" spans="1:7" ht="67.5" x14ac:dyDescent="0.2">
      <c r="A501" s="843"/>
      <c r="B501" s="843"/>
      <c r="C501" s="844" t="s">
        <v>534</v>
      </c>
      <c r="D501" s="845" t="s">
        <v>779</v>
      </c>
      <c r="E501" s="846" t="s">
        <v>630</v>
      </c>
      <c r="F501" s="846" t="s">
        <v>282</v>
      </c>
      <c r="G501" s="846" t="s">
        <v>630</v>
      </c>
    </row>
    <row r="502" spans="1:7" x14ac:dyDescent="0.2">
      <c r="A502" s="843"/>
      <c r="B502" s="843"/>
      <c r="C502" s="844" t="s">
        <v>629</v>
      </c>
      <c r="D502" s="845" t="s">
        <v>191</v>
      </c>
      <c r="E502" s="846" t="s">
        <v>734</v>
      </c>
      <c r="F502" s="846" t="s">
        <v>282</v>
      </c>
      <c r="G502" s="846" t="s">
        <v>734</v>
      </c>
    </row>
    <row r="503" spans="1:7" x14ac:dyDescent="0.2">
      <c r="A503" s="843"/>
      <c r="B503" s="843"/>
      <c r="C503" s="844" t="s">
        <v>620</v>
      </c>
      <c r="D503" s="845" t="s">
        <v>163</v>
      </c>
      <c r="E503" s="846" t="s">
        <v>1225</v>
      </c>
      <c r="F503" s="846" t="s">
        <v>282</v>
      </c>
      <c r="G503" s="846" t="s">
        <v>1225</v>
      </c>
    </row>
    <row r="504" spans="1:7" x14ac:dyDescent="0.2">
      <c r="A504" s="843"/>
      <c r="B504" s="843"/>
      <c r="C504" s="844" t="s">
        <v>622</v>
      </c>
      <c r="D504" s="845" t="s">
        <v>165</v>
      </c>
      <c r="E504" s="846" t="s">
        <v>1226</v>
      </c>
      <c r="F504" s="846" t="s">
        <v>282</v>
      </c>
      <c r="G504" s="846" t="s">
        <v>1226</v>
      </c>
    </row>
    <row r="505" spans="1:7" x14ac:dyDescent="0.2">
      <c r="A505" s="843"/>
      <c r="B505" s="843"/>
      <c r="C505" s="844" t="s">
        <v>624</v>
      </c>
      <c r="D505" s="845" t="s">
        <v>625</v>
      </c>
      <c r="E505" s="846" t="s">
        <v>1227</v>
      </c>
      <c r="F505" s="846" t="s">
        <v>282</v>
      </c>
      <c r="G505" s="846" t="s">
        <v>1227</v>
      </c>
    </row>
    <row r="506" spans="1:7" ht="15" x14ac:dyDescent="0.2">
      <c r="A506" s="839"/>
      <c r="B506" s="849" t="s">
        <v>8</v>
      </c>
      <c r="C506" s="840"/>
      <c r="D506" s="841" t="s">
        <v>218</v>
      </c>
      <c r="E506" s="842" t="s">
        <v>1228</v>
      </c>
      <c r="F506" s="842" t="s">
        <v>282</v>
      </c>
      <c r="G506" s="842" t="s">
        <v>1228</v>
      </c>
    </row>
    <row r="507" spans="1:7" ht="22.5" x14ac:dyDescent="0.2">
      <c r="A507" s="843"/>
      <c r="B507" s="843"/>
      <c r="C507" s="844" t="s">
        <v>1229</v>
      </c>
      <c r="D507" s="845" t="s">
        <v>219</v>
      </c>
      <c r="E507" s="846" t="s">
        <v>1230</v>
      </c>
      <c r="F507" s="846" t="s">
        <v>282</v>
      </c>
      <c r="G507" s="846" t="s">
        <v>1230</v>
      </c>
    </row>
    <row r="508" spans="1:7" x14ac:dyDescent="0.2">
      <c r="A508" s="843"/>
      <c r="B508" s="843"/>
      <c r="C508" s="844" t="s">
        <v>616</v>
      </c>
      <c r="D508" s="845" t="s">
        <v>149</v>
      </c>
      <c r="E508" s="846" t="s">
        <v>1231</v>
      </c>
      <c r="F508" s="846" t="s">
        <v>282</v>
      </c>
      <c r="G508" s="846" t="s">
        <v>1231</v>
      </c>
    </row>
    <row r="509" spans="1:7" x14ac:dyDescent="0.2">
      <c r="A509" s="843"/>
      <c r="B509" s="843"/>
      <c r="C509" s="844" t="s">
        <v>618</v>
      </c>
      <c r="D509" s="845" t="s">
        <v>162</v>
      </c>
      <c r="E509" s="846" t="s">
        <v>1232</v>
      </c>
      <c r="F509" s="846" t="s">
        <v>282</v>
      </c>
      <c r="G509" s="846" t="s">
        <v>1232</v>
      </c>
    </row>
    <row r="510" spans="1:7" x14ac:dyDescent="0.2">
      <c r="A510" s="843"/>
      <c r="B510" s="843"/>
      <c r="C510" s="844" t="s">
        <v>629</v>
      </c>
      <c r="D510" s="845" t="s">
        <v>191</v>
      </c>
      <c r="E510" s="846" t="s">
        <v>1233</v>
      </c>
      <c r="F510" s="846" t="s">
        <v>282</v>
      </c>
      <c r="G510" s="846" t="s">
        <v>1233</v>
      </c>
    </row>
    <row r="511" spans="1:7" x14ac:dyDescent="0.2">
      <c r="A511" s="843"/>
      <c r="B511" s="843"/>
      <c r="C511" s="844" t="s">
        <v>620</v>
      </c>
      <c r="D511" s="845" t="s">
        <v>163</v>
      </c>
      <c r="E511" s="846" t="s">
        <v>1234</v>
      </c>
      <c r="F511" s="846" t="s">
        <v>282</v>
      </c>
      <c r="G511" s="846" t="s">
        <v>1234</v>
      </c>
    </row>
    <row r="512" spans="1:7" x14ac:dyDescent="0.2">
      <c r="A512" s="843"/>
      <c r="B512" s="843"/>
      <c r="C512" s="844" t="s">
        <v>632</v>
      </c>
      <c r="D512" s="845" t="s">
        <v>164</v>
      </c>
      <c r="E512" s="846" t="s">
        <v>1235</v>
      </c>
      <c r="F512" s="846" t="s">
        <v>282</v>
      </c>
      <c r="G512" s="846" t="s">
        <v>1235</v>
      </c>
    </row>
    <row r="513" spans="1:7" x14ac:dyDescent="0.2">
      <c r="A513" s="843"/>
      <c r="B513" s="843"/>
      <c r="C513" s="844" t="s">
        <v>622</v>
      </c>
      <c r="D513" s="845" t="s">
        <v>165</v>
      </c>
      <c r="E513" s="846" t="s">
        <v>1236</v>
      </c>
      <c r="F513" s="846" t="s">
        <v>282</v>
      </c>
      <c r="G513" s="846" t="s">
        <v>1236</v>
      </c>
    </row>
    <row r="514" spans="1:7" ht="22.5" x14ac:dyDescent="0.2">
      <c r="A514" s="843"/>
      <c r="B514" s="843"/>
      <c r="C514" s="844" t="s">
        <v>761</v>
      </c>
      <c r="D514" s="845" t="s">
        <v>762</v>
      </c>
      <c r="E514" s="846" t="s">
        <v>1237</v>
      </c>
      <c r="F514" s="846" t="s">
        <v>282</v>
      </c>
      <c r="G514" s="846" t="s">
        <v>1237</v>
      </c>
    </row>
    <row r="515" spans="1:7" x14ac:dyDescent="0.2">
      <c r="A515" s="843"/>
      <c r="B515" s="843"/>
      <c r="C515" s="844" t="s">
        <v>624</v>
      </c>
      <c r="D515" s="845" t="s">
        <v>625</v>
      </c>
      <c r="E515" s="846" t="s">
        <v>282</v>
      </c>
      <c r="F515" s="846" t="s">
        <v>282</v>
      </c>
      <c r="G515" s="846" t="s">
        <v>282</v>
      </c>
    </row>
    <row r="516" spans="1:7" ht="22.5" x14ac:dyDescent="0.2">
      <c r="A516" s="843"/>
      <c r="B516" s="843"/>
      <c r="C516" s="844" t="s">
        <v>2</v>
      </c>
      <c r="D516" s="845" t="s">
        <v>145</v>
      </c>
      <c r="E516" s="846" t="s">
        <v>1238</v>
      </c>
      <c r="F516" s="846" t="s">
        <v>282</v>
      </c>
      <c r="G516" s="846" t="s">
        <v>1238</v>
      </c>
    </row>
    <row r="517" spans="1:7" ht="15" x14ac:dyDescent="0.2">
      <c r="A517" s="839"/>
      <c r="B517" s="849" t="s">
        <v>1239</v>
      </c>
      <c r="C517" s="840"/>
      <c r="D517" s="841" t="s">
        <v>220</v>
      </c>
      <c r="E517" s="842" t="s">
        <v>1240</v>
      </c>
      <c r="F517" s="842" t="s">
        <v>282</v>
      </c>
      <c r="G517" s="842" t="s">
        <v>1240</v>
      </c>
    </row>
    <row r="518" spans="1:7" ht="22.5" x14ac:dyDescent="0.2">
      <c r="A518" s="843"/>
      <c r="B518" s="843"/>
      <c r="C518" s="844" t="s">
        <v>1229</v>
      </c>
      <c r="D518" s="845" t="s">
        <v>219</v>
      </c>
      <c r="E518" s="846" t="s">
        <v>1241</v>
      </c>
      <c r="F518" s="846" t="s">
        <v>282</v>
      </c>
      <c r="G518" s="846" t="s">
        <v>1241</v>
      </c>
    </row>
    <row r="519" spans="1:7" x14ac:dyDescent="0.2">
      <c r="A519" s="843"/>
      <c r="B519" s="843"/>
      <c r="C519" s="844" t="s">
        <v>620</v>
      </c>
      <c r="D519" s="845" t="s">
        <v>163</v>
      </c>
      <c r="E519" s="846" t="s">
        <v>1242</v>
      </c>
      <c r="F519" s="846" t="s">
        <v>282</v>
      </c>
      <c r="G519" s="846" t="s">
        <v>1242</v>
      </c>
    </row>
    <row r="520" spans="1:7" ht="15" x14ac:dyDescent="0.2">
      <c r="A520" s="839"/>
      <c r="B520" s="849" t="s">
        <v>1243</v>
      </c>
      <c r="C520" s="840"/>
      <c r="D520" s="841" t="s">
        <v>221</v>
      </c>
      <c r="E520" s="842" t="s">
        <v>1244</v>
      </c>
      <c r="F520" s="842" t="s">
        <v>282</v>
      </c>
      <c r="G520" s="842" t="s">
        <v>1244</v>
      </c>
    </row>
    <row r="521" spans="1:7" ht="22.5" x14ac:dyDescent="0.2">
      <c r="A521" s="843"/>
      <c r="B521" s="843"/>
      <c r="C521" s="844" t="s">
        <v>1229</v>
      </c>
      <c r="D521" s="845" t="s">
        <v>219</v>
      </c>
      <c r="E521" s="846" t="s">
        <v>1244</v>
      </c>
      <c r="F521" s="846" t="s">
        <v>282</v>
      </c>
      <c r="G521" s="846" t="s">
        <v>1244</v>
      </c>
    </row>
    <row r="522" spans="1:7" ht="15" x14ac:dyDescent="0.2">
      <c r="A522" s="839"/>
      <c r="B522" s="849" t="s">
        <v>1245</v>
      </c>
      <c r="C522" s="840"/>
      <c r="D522" s="841" t="s">
        <v>256</v>
      </c>
      <c r="E522" s="842" t="s">
        <v>454</v>
      </c>
      <c r="F522" s="842" t="s">
        <v>282</v>
      </c>
      <c r="G522" s="842" t="s">
        <v>454</v>
      </c>
    </row>
    <row r="523" spans="1:7" ht="56.25" x14ac:dyDescent="0.2">
      <c r="A523" s="843"/>
      <c r="B523" s="843"/>
      <c r="C523" s="844" t="s">
        <v>1246</v>
      </c>
      <c r="D523" s="845" t="s">
        <v>257</v>
      </c>
      <c r="E523" s="846" t="s">
        <v>454</v>
      </c>
      <c r="F523" s="846" t="s">
        <v>282</v>
      </c>
      <c r="G523" s="846" t="s">
        <v>454</v>
      </c>
    </row>
    <row r="524" spans="1:7" ht="15" x14ac:dyDescent="0.2">
      <c r="A524" s="839"/>
      <c r="B524" s="849" t="s">
        <v>1247</v>
      </c>
      <c r="C524" s="840"/>
      <c r="D524" s="841" t="s">
        <v>169</v>
      </c>
      <c r="E524" s="842" t="s">
        <v>1248</v>
      </c>
      <c r="F524" s="842" t="s">
        <v>282</v>
      </c>
      <c r="G524" s="842" t="s">
        <v>1248</v>
      </c>
    </row>
    <row r="525" spans="1:7" x14ac:dyDescent="0.2">
      <c r="A525" s="843"/>
      <c r="B525" s="843"/>
      <c r="C525" s="844" t="s">
        <v>629</v>
      </c>
      <c r="D525" s="845" t="s">
        <v>191</v>
      </c>
      <c r="E525" s="846" t="s">
        <v>1249</v>
      </c>
      <c r="F525" s="846" t="s">
        <v>282</v>
      </c>
      <c r="G525" s="846" t="s">
        <v>1249</v>
      </c>
    </row>
    <row r="526" spans="1:7" x14ac:dyDescent="0.2">
      <c r="A526" s="843"/>
      <c r="B526" s="843"/>
      <c r="C526" s="844" t="s">
        <v>620</v>
      </c>
      <c r="D526" s="845" t="s">
        <v>163</v>
      </c>
      <c r="E526" s="846" t="s">
        <v>1250</v>
      </c>
      <c r="F526" s="846" t="s">
        <v>282</v>
      </c>
      <c r="G526" s="846" t="s">
        <v>1250</v>
      </c>
    </row>
    <row r="527" spans="1:7" x14ac:dyDescent="0.2">
      <c r="A527" s="843"/>
      <c r="B527" s="843"/>
      <c r="C527" s="844" t="s">
        <v>622</v>
      </c>
      <c r="D527" s="845" t="s">
        <v>165</v>
      </c>
      <c r="E527" s="846" t="s">
        <v>1251</v>
      </c>
      <c r="F527" s="846" t="s">
        <v>282</v>
      </c>
      <c r="G527" s="846" t="s">
        <v>1251</v>
      </c>
    </row>
    <row r="528" spans="1:7" x14ac:dyDescent="0.2">
      <c r="A528" s="836" t="s">
        <v>4</v>
      </c>
      <c r="B528" s="836"/>
      <c r="C528" s="836"/>
      <c r="D528" s="837" t="s">
        <v>597</v>
      </c>
      <c r="E528" s="838" t="s">
        <v>1252</v>
      </c>
      <c r="F528" s="838" t="s">
        <v>282</v>
      </c>
      <c r="G528" s="838" t="s">
        <v>1252</v>
      </c>
    </row>
    <row r="529" spans="1:7" ht="15" x14ac:dyDescent="0.2">
      <c r="A529" s="839"/>
      <c r="B529" s="849" t="s">
        <v>3</v>
      </c>
      <c r="C529" s="840"/>
      <c r="D529" s="841" t="s">
        <v>1253</v>
      </c>
      <c r="E529" s="842" t="s">
        <v>1254</v>
      </c>
      <c r="F529" s="842" t="s">
        <v>282</v>
      </c>
      <c r="G529" s="842" t="s">
        <v>1254</v>
      </c>
    </row>
    <row r="530" spans="1:7" x14ac:dyDescent="0.2">
      <c r="A530" s="843"/>
      <c r="B530" s="843"/>
      <c r="C530" s="844" t="s">
        <v>616</v>
      </c>
      <c r="D530" s="845" t="s">
        <v>149</v>
      </c>
      <c r="E530" s="846" t="s">
        <v>1255</v>
      </c>
      <c r="F530" s="846" t="s">
        <v>282</v>
      </c>
      <c r="G530" s="846" t="s">
        <v>1255</v>
      </c>
    </row>
    <row r="531" spans="1:7" x14ac:dyDescent="0.2">
      <c r="A531" s="843"/>
      <c r="B531" s="843"/>
      <c r="C531" s="844" t="s">
        <v>618</v>
      </c>
      <c r="D531" s="845" t="s">
        <v>162</v>
      </c>
      <c r="E531" s="846" t="s">
        <v>1038</v>
      </c>
      <c r="F531" s="846" t="s">
        <v>282</v>
      </c>
      <c r="G531" s="846" t="s">
        <v>1038</v>
      </c>
    </row>
    <row r="532" spans="1:7" x14ac:dyDescent="0.2">
      <c r="A532" s="843"/>
      <c r="B532" s="843"/>
      <c r="C532" s="844" t="s">
        <v>629</v>
      </c>
      <c r="D532" s="845" t="s">
        <v>191</v>
      </c>
      <c r="E532" s="846" t="s">
        <v>1256</v>
      </c>
      <c r="F532" s="846" t="s">
        <v>282</v>
      </c>
      <c r="G532" s="846" t="s">
        <v>1256</v>
      </c>
    </row>
    <row r="533" spans="1:7" x14ac:dyDescent="0.2">
      <c r="A533" s="843"/>
      <c r="B533" s="843"/>
      <c r="C533" s="844" t="s">
        <v>620</v>
      </c>
      <c r="D533" s="845" t="s">
        <v>163</v>
      </c>
      <c r="E533" s="846" t="s">
        <v>1257</v>
      </c>
      <c r="F533" s="846" t="s">
        <v>345</v>
      </c>
      <c r="G533" s="846" t="s">
        <v>1258</v>
      </c>
    </row>
    <row r="534" spans="1:7" x14ac:dyDescent="0.2">
      <c r="A534" s="843"/>
      <c r="B534" s="843"/>
      <c r="C534" s="844" t="s">
        <v>632</v>
      </c>
      <c r="D534" s="845" t="s">
        <v>164</v>
      </c>
      <c r="E534" s="846" t="s">
        <v>502</v>
      </c>
      <c r="F534" s="846" t="s">
        <v>282</v>
      </c>
      <c r="G534" s="846" t="s">
        <v>502</v>
      </c>
    </row>
    <row r="535" spans="1:7" x14ac:dyDescent="0.2">
      <c r="A535" s="843"/>
      <c r="B535" s="843"/>
      <c r="C535" s="844" t="s">
        <v>756</v>
      </c>
      <c r="D535" s="845" t="s">
        <v>757</v>
      </c>
      <c r="E535" s="846" t="s">
        <v>1259</v>
      </c>
      <c r="F535" s="846" t="s">
        <v>282</v>
      </c>
      <c r="G535" s="846" t="s">
        <v>1259</v>
      </c>
    </row>
    <row r="536" spans="1:7" x14ac:dyDescent="0.2">
      <c r="A536" s="843"/>
      <c r="B536" s="843"/>
      <c r="C536" s="844" t="s">
        <v>622</v>
      </c>
      <c r="D536" s="845" t="s">
        <v>165</v>
      </c>
      <c r="E536" s="846" t="s">
        <v>305</v>
      </c>
      <c r="F536" s="846" t="s">
        <v>513</v>
      </c>
      <c r="G536" s="846" t="s">
        <v>397</v>
      </c>
    </row>
    <row r="537" spans="1:7" x14ac:dyDescent="0.2">
      <c r="A537" s="843"/>
      <c r="B537" s="843"/>
      <c r="C537" s="844" t="s">
        <v>624</v>
      </c>
      <c r="D537" s="845" t="s">
        <v>625</v>
      </c>
      <c r="E537" s="846" t="s">
        <v>282</v>
      </c>
      <c r="F537" s="846" t="s">
        <v>282</v>
      </c>
      <c r="G537" s="846" t="s">
        <v>282</v>
      </c>
    </row>
    <row r="538" spans="1:7" ht="22.5" x14ac:dyDescent="0.2">
      <c r="A538" s="843"/>
      <c r="B538" s="843"/>
      <c r="C538" s="844" t="s">
        <v>2</v>
      </c>
      <c r="D538" s="845" t="s">
        <v>145</v>
      </c>
      <c r="E538" s="846" t="s">
        <v>630</v>
      </c>
      <c r="F538" s="846" t="s">
        <v>282</v>
      </c>
      <c r="G538" s="846" t="s">
        <v>630</v>
      </c>
    </row>
    <row r="539" spans="1:7" ht="15" x14ac:dyDescent="0.2">
      <c r="A539" s="839"/>
      <c r="B539" s="849" t="s">
        <v>599</v>
      </c>
      <c r="C539" s="840"/>
      <c r="D539" s="841" t="s">
        <v>169</v>
      </c>
      <c r="E539" s="842" t="s">
        <v>1260</v>
      </c>
      <c r="F539" s="842" t="s">
        <v>282</v>
      </c>
      <c r="G539" s="842" t="s">
        <v>1260</v>
      </c>
    </row>
    <row r="540" spans="1:7" ht="67.5" x14ac:dyDescent="0.2">
      <c r="A540" s="843"/>
      <c r="B540" s="843"/>
      <c r="C540" s="844" t="s">
        <v>534</v>
      </c>
      <c r="D540" s="845" t="s">
        <v>779</v>
      </c>
      <c r="E540" s="846" t="s">
        <v>1261</v>
      </c>
      <c r="F540" s="846" t="s">
        <v>282</v>
      </c>
      <c r="G540" s="846" t="s">
        <v>1261</v>
      </c>
    </row>
    <row r="541" spans="1:7" x14ac:dyDescent="0.2">
      <c r="A541" s="843"/>
      <c r="B541" s="843"/>
      <c r="C541" s="844" t="s">
        <v>616</v>
      </c>
      <c r="D541" s="845" t="s">
        <v>149</v>
      </c>
      <c r="E541" s="846" t="s">
        <v>356</v>
      </c>
      <c r="F541" s="846" t="s">
        <v>282</v>
      </c>
      <c r="G541" s="846" t="s">
        <v>356</v>
      </c>
    </row>
    <row r="542" spans="1:7" x14ac:dyDescent="0.2">
      <c r="A542" s="843"/>
      <c r="B542" s="843"/>
      <c r="C542" s="844" t="s">
        <v>629</v>
      </c>
      <c r="D542" s="845" t="s">
        <v>191</v>
      </c>
      <c r="E542" s="846" t="s">
        <v>294</v>
      </c>
      <c r="F542" s="846" t="s">
        <v>282</v>
      </c>
      <c r="G542" s="846" t="s">
        <v>294</v>
      </c>
    </row>
    <row r="543" spans="1:7" x14ac:dyDescent="0.2">
      <c r="A543" s="843"/>
      <c r="B543" s="843"/>
      <c r="C543" s="844" t="s">
        <v>620</v>
      </c>
      <c r="D543" s="845" t="s">
        <v>163</v>
      </c>
      <c r="E543" s="846" t="s">
        <v>1262</v>
      </c>
      <c r="F543" s="846" t="s">
        <v>282</v>
      </c>
      <c r="G543" s="846" t="s">
        <v>1262</v>
      </c>
    </row>
    <row r="544" spans="1:7" x14ac:dyDescent="0.2">
      <c r="A544" s="843"/>
      <c r="B544" s="843"/>
      <c r="C544" s="844" t="s">
        <v>622</v>
      </c>
      <c r="D544" s="845" t="s">
        <v>165</v>
      </c>
      <c r="E544" s="846" t="s">
        <v>1263</v>
      </c>
      <c r="F544" s="846" t="s">
        <v>282</v>
      </c>
      <c r="G544" s="846" t="s">
        <v>1263</v>
      </c>
    </row>
    <row r="545" spans="1:7" x14ac:dyDescent="0.2">
      <c r="A545" s="843"/>
      <c r="B545" s="843"/>
      <c r="C545" s="844" t="s">
        <v>624</v>
      </c>
      <c r="D545" s="845" t="s">
        <v>625</v>
      </c>
      <c r="E545" s="846" t="s">
        <v>816</v>
      </c>
      <c r="F545" s="846" t="s">
        <v>282</v>
      </c>
      <c r="G545" s="846" t="s">
        <v>816</v>
      </c>
    </row>
    <row r="546" spans="1:7" ht="17.100000000000001" customHeight="1" x14ac:dyDescent="0.2">
      <c r="A546" s="848" t="s">
        <v>600</v>
      </c>
      <c r="B546" s="848"/>
      <c r="C546" s="848"/>
      <c r="D546" s="848"/>
      <c r="E546" s="854" t="s">
        <v>1264</v>
      </c>
      <c r="F546" s="854" t="s">
        <v>602</v>
      </c>
      <c r="G546" s="854" t="s">
        <v>1265</v>
      </c>
    </row>
  </sheetData>
  <mergeCells count="4">
    <mergeCell ref="A546:D546"/>
    <mergeCell ref="A1:G1"/>
    <mergeCell ref="A2:E2"/>
    <mergeCell ref="F2:G2"/>
  </mergeCells>
  <pageMargins left="0.74803149606299213" right="0" top="0.59055118110236227" bottom="0.39370078740157483" header="0.31496062992125984" footer="0.11811023622047245"/>
  <pageSetup paperSize="9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0"/>
  <sheetViews>
    <sheetView topLeftCell="A40" zoomScaleNormal="100" workbookViewId="0">
      <selection activeCell="H21" sqref="H21"/>
    </sheetView>
  </sheetViews>
  <sheetFormatPr defaultRowHeight="12.75" x14ac:dyDescent="0.2"/>
  <cols>
    <col min="1" max="1" width="4.140625" style="1" customWidth="1"/>
    <col min="2" max="2" width="29.42578125" style="1" customWidth="1"/>
    <col min="3" max="3" width="7.5703125" style="1" customWidth="1"/>
    <col min="4" max="4" width="7.140625" style="1" customWidth="1"/>
    <col min="5" max="5" width="7.42578125" style="1" customWidth="1"/>
    <col min="6" max="6" width="12.85546875" style="1" customWidth="1"/>
    <col min="7" max="7" width="13.28515625" style="1" customWidth="1"/>
    <col min="8" max="8" width="10.5703125" style="1" customWidth="1"/>
    <col min="9" max="9" width="12.7109375" style="1" customWidth="1"/>
    <col min="10" max="10" width="20.28515625" style="1" customWidth="1"/>
    <col min="11" max="11" width="13" style="1" customWidth="1"/>
    <col min="12" max="16384" width="9.140625" style="1"/>
  </cols>
  <sheetData>
    <row r="1" spans="1:11" x14ac:dyDescent="0.2">
      <c r="J1" s="105" t="s">
        <v>267</v>
      </c>
      <c r="K1" s="103"/>
    </row>
    <row r="2" spans="1:11" x14ac:dyDescent="0.2">
      <c r="J2" s="105" t="s">
        <v>130</v>
      </c>
      <c r="K2" s="103"/>
    </row>
    <row r="3" spans="1:11" x14ac:dyDescent="0.2">
      <c r="J3" s="104" t="s">
        <v>268</v>
      </c>
      <c r="K3" s="103"/>
    </row>
    <row r="4" spans="1:11" ht="10.5" customHeight="1" x14ac:dyDescent="0.2">
      <c r="J4" s="103"/>
      <c r="K4" s="103"/>
    </row>
    <row r="5" spans="1:11" s="102" customFormat="1" ht="24.75" customHeight="1" thickBot="1" x14ac:dyDescent="0.3">
      <c r="B5" s="727" t="s">
        <v>129</v>
      </c>
      <c r="C5" s="727"/>
      <c r="D5" s="727"/>
      <c r="E5" s="727"/>
      <c r="F5" s="727"/>
      <c r="G5" s="727"/>
      <c r="H5" s="727"/>
      <c r="I5" s="727"/>
      <c r="J5" s="727"/>
      <c r="K5" s="727"/>
    </row>
    <row r="6" spans="1:11" ht="90" customHeight="1" x14ac:dyDescent="0.2">
      <c r="A6" s="101" t="s">
        <v>128</v>
      </c>
      <c r="B6" s="98" t="s">
        <v>127</v>
      </c>
      <c r="C6" s="100" t="s">
        <v>126</v>
      </c>
      <c r="D6" s="100" t="s">
        <v>125</v>
      </c>
      <c r="E6" s="100" t="s">
        <v>124</v>
      </c>
      <c r="F6" s="98" t="s">
        <v>123</v>
      </c>
      <c r="G6" s="99" t="s">
        <v>122</v>
      </c>
      <c r="H6" s="99" t="s">
        <v>121</v>
      </c>
      <c r="I6" s="99" t="s">
        <v>120</v>
      </c>
      <c r="J6" s="98" t="s">
        <v>119</v>
      </c>
      <c r="K6" s="97" t="s">
        <v>118</v>
      </c>
    </row>
    <row r="7" spans="1:11" x14ac:dyDescent="0.2">
      <c r="A7" s="96">
        <v>1</v>
      </c>
      <c r="B7" s="94">
        <v>2</v>
      </c>
      <c r="C7" s="728">
        <v>3</v>
      </c>
      <c r="D7" s="728"/>
      <c r="E7" s="728"/>
      <c r="F7" s="94">
        <v>4</v>
      </c>
      <c r="G7" s="95">
        <v>5</v>
      </c>
      <c r="H7" s="95"/>
      <c r="I7" s="95"/>
      <c r="J7" s="94">
        <v>6</v>
      </c>
      <c r="K7" s="93">
        <v>7</v>
      </c>
    </row>
    <row r="8" spans="1:11" ht="56.25" x14ac:dyDescent="0.2">
      <c r="A8" s="13" t="s">
        <v>117</v>
      </c>
      <c r="B8" s="91" t="s">
        <v>116</v>
      </c>
      <c r="C8" s="90" t="s">
        <v>111</v>
      </c>
      <c r="D8" s="90" t="s">
        <v>110</v>
      </c>
      <c r="E8" s="90" t="s">
        <v>2</v>
      </c>
      <c r="F8" s="89">
        <f t="shared" ref="F8:F14" si="0">I8</f>
        <v>102400</v>
      </c>
      <c r="G8" s="88">
        <v>102400</v>
      </c>
      <c r="H8" s="87"/>
      <c r="I8" s="87">
        <f t="shared" ref="I8:I14" si="1">G8+H8</f>
        <v>102400</v>
      </c>
      <c r="J8" s="39" t="s">
        <v>78</v>
      </c>
      <c r="K8" s="86">
        <f t="shared" ref="K8:K14" si="2">I8</f>
        <v>102400</v>
      </c>
    </row>
    <row r="9" spans="1:11" s="92" customFormat="1" ht="56.25" x14ac:dyDescent="0.25">
      <c r="A9" s="13" t="s">
        <v>115</v>
      </c>
      <c r="B9" s="91" t="s">
        <v>114</v>
      </c>
      <c r="C9" s="90" t="s">
        <v>111</v>
      </c>
      <c r="D9" s="90" t="s">
        <v>110</v>
      </c>
      <c r="E9" s="90" t="s">
        <v>2</v>
      </c>
      <c r="F9" s="89">
        <f t="shared" si="0"/>
        <v>19000</v>
      </c>
      <c r="G9" s="88">
        <v>19000</v>
      </c>
      <c r="H9" s="87"/>
      <c r="I9" s="87">
        <f t="shared" si="1"/>
        <v>19000</v>
      </c>
      <c r="J9" s="39" t="s">
        <v>78</v>
      </c>
      <c r="K9" s="55">
        <f t="shared" si="2"/>
        <v>19000</v>
      </c>
    </row>
    <row r="10" spans="1:11" ht="63.75" x14ac:dyDescent="0.2">
      <c r="A10" s="13" t="s">
        <v>113</v>
      </c>
      <c r="B10" s="91" t="s">
        <v>112</v>
      </c>
      <c r="C10" s="90" t="s">
        <v>111</v>
      </c>
      <c r="D10" s="90" t="s">
        <v>110</v>
      </c>
      <c r="E10" s="90" t="s">
        <v>2</v>
      </c>
      <c r="F10" s="89">
        <f t="shared" si="0"/>
        <v>38100</v>
      </c>
      <c r="G10" s="88">
        <v>38100</v>
      </c>
      <c r="H10" s="87"/>
      <c r="I10" s="87">
        <f t="shared" si="1"/>
        <v>38100</v>
      </c>
      <c r="J10" s="39" t="s">
        <v>78</v>
      </c>
      <c r="K10" s="86">
        <f t="shared" si="2"/>
        <v>38100</v>
      </c>
    </row>
    <row r="11" spans="1:11" ht="76.5" x14ac:dyDescent="0.2">
      <c r="A11" s="13" t="s">
        <v>109</v>
      </c>
      <c r="B11" s="59" t="s">
        <v>108</v>
      </c>
      <c r="C11" s="58" t="s">
        <v>80</v>
      </c>
      <c r="D11" s="58" t="s">
        <v>102</v>
      </c>
      <c r="E11" s="58" t="s">
        <v>18</v>
      </c>
      <c r="F11" s="57">
        <f t="shared" si="0"/>
        <v>424000</v>
      </c>
      <c r="G11" s="56">
        <v>424000</v>
      </c>
      <c r="H11" s="40"/>
      <c r="I11" s="40">
        <f t="shared" si="1"/>
        <v>424000</v>
      </c>
      <c r="J11" s="39" t="s">
        <v>107</v>
      </c>
      <c r="K11" s="55">
        <f t="shared" si="2"/>
        <v>424000</v>
      </c>
    </row>
    <row r="12" spans="1:11" ht="84.75" customHeight="1" x14ac:dyDescent="0.2">
      <c r="A12" s="13" t="s">
        <v>106</v>
      </c>
      <c r="B12" s="67" t="s">
        <v>105</v>
      </c>
      <c r="C12" s="66" t="s">
        <v>80</v>
      </c>
      <c r="D12" s="66" t="s">
        <v>102</v>
      </c>
      <c r="E12" s="66" t="s">
        <v>18</v>
      </c>
      <c r="F12" s="51">
        <f t="shared" si="0"/>
        <v>0</v>
      </c>
      <c r="G12" s="36">
        <v>0</v>
      </c>
      <c r="H12" s="36"/>
      <c r="I12" s="36">
        <f t="shared" si="1"/>
        <v>0</v>
      </c>
      <c r="J12" s="39" t="s">
        <v>101</v>
      </c>
      <c r="K12" s="65">
        <f t="shared" si="2"/>
        <v>0</v>
      </c>
    </row>
    <row r="13" spans="1:11" ht="84.75" customHeight="1" x14ac:dyDescent="0.2">
      <c r="A13" s="13" t="s">
        <v>104</v>
      </c>
      <c r="B13" s="85" t="s">
        <v>103</v>
      </c>
      <c r="C13" s="84" t="s">
        <v>80</v>
      </c>
      <c r="D13" s="84" t="s">
        <v>102</v>
      </c>
      <c r="E13" s="84" t="s">
        <v>18</v>
      </c>
      <c r="F13" s="83">
        <f t="shared" si="0"/>
        <v>40160</v>
      </c>
      <c r="G13" s="82">
        <v>40160</v>
      </c>
      <c r="H13" s="82"/>
      <c r="I13" s="82">
        <f t="shared" si="1"/>
        <v>40160</v>
      </c>
      <c r="J13" s="39" t="s">
        <v>101</v>
      </c>
      <c r="K13" s="81">
        <f t="shared" si="2"/>
        <v>40160</v>
      </c>
    </row>
    <row r="14" spans="1:11" ht="67.5" x14ac:dyDescent="0.2">
      <c r="A14" s="13" t="s">
        <v>100</v>
      </c>
      <c r="B14" s="64" t="s">
        <v>99</v>
      </c>
      <c r="C14" s="63" t="s">
        <v>80</v>
      </c>
      <c r="D14" s="63" t="s">
        <v>79</v>
      </c>
      <c r="E14" s="63" t="s">
        <v>2</v>
      </c>
      <c r="F14" s="62">
        <f t="shared" si="0"/>
        <v>1720651</v>
      </c>
      <c r="G14" s="61">
        <v>1720651</v>
      </c>
      <c r="H14" s="46"/>
      <c r="I14" s="46">
        <f t="shared" si="1"/>
        <v>1720651</v>
      </c>
      <c r="J14" s="8" t="s">
        <v>98</v>
      </c>
      <c r="K14" s="60">
        <f t="shared" si="2"/>
        <v>1720651</v>
      </c>
    </row>
    <row r="15" spans="1:11" ht="56.25" customHeight="1" x14ac:dyDescent="0.2">
      <c r="A15" s="729" t="s">
        <v>97</v>
      </c>
      <c r="B15" s="80" t="s">
        <v>96</v>
      </c>
      <c r="C15" s="79" t="s">
        <v>80</v>
      </c>
      <c r="D15" s="78" t="s">
        <v>79</v>
      </c>
      <c r="E15" s="78" t="s">
        <v>2</v>
      </c>
      <c r="F15" s="77">
        <f>F16+F17</f>
        <v>474158</v>
      </c>
      <c r="G15" s="77">
        <f>G16+G17</f>
        <v>474158</v>
      </c>
      <c r="H15" s="77">
        <f>H16+H17</f>
        <v>0</v>
      </c>
      <c r="I15" s="77">
        <f>I16+I17</f>
        <v>474158</v>
      </c>
      <c r="J15" s="732" t="s">
        <v>95</v>
      </c>
      <c r="K15" s="76">
        <f>K16+K17</f>
        <v>474158</v>
      </c>
    </row>
    <row r="16" spans="1:11" x14ac:dyDescent="0.2">
      <c r="A16" s="730"/>
      <c r="B16" s="75" t="s">
        <v>94</v>
      </c>
      <c r="C16" s="74"/>
      <c r="D16" s="74"/>
      <c r="E16" s="74"/>
      <c r="F16" s="73">
        <f>I16</f>
        <v>351158</v>
      </c>
      <c r="G16" s="73">
        <v>351158</v>
      </c>
      <c r="H16" s="73"/>
      <c r="I16" s="73">
        <f>G16+H16</f>
        <v>351158</v>
      </c>
      <c r="J16" s="733"/>
      <c r="K16" s="72">
        <f t="shared" ref="K16:K23" si="3">I16</f>
        <v>351158</v>
      </c>
    </row>
    <row r="17" spans="1:11" x14ac:dyDescent="0.2">
      <c r="A17" s="731"/>
      <c r="B17" s="71" t="s">
        <v>93</v>
      </c>
      <c r="C17" s="70"/>
      <c r="D17" s="70"/>
      <c r="E17" s="70"/>
      <c r="F17" s="69">
        <f>I17</f>
        <v>123000</v>
      </c>
      <c r="G17" s="69">
        <v>123000</v>
      </c>
      <c r="H17" s="69"/>
      <c r="I17" s="69">
        <f>G17+H17</f>
        <v>123000</v>
      </c>
      <c r="J17" s="734"/>
      <c r="K17" s="68">
        <f t="shared" si="3"/>
        <v>123000</v>
      </c>
    </row>
    <row r="18" spans="1:11" ht="56.25" x14ac:dyDescent="0.2">
      <c r="A18" s="13" t="s">
        <v>92</v>
      </c>
      <c r="B18" s="67" t="s">
        <v>91</v>
      </c>
      <c r="C18" s="66" t="s">
        <v>80</v>
      </c>
      <c r="D18" s="66" t="s">
        <v>79</v>
      </c>
      <c r="E18" s="66" t="s">
        <v>2</v>
      </c>
      <c r="F18" s="51">
        <v>5500</v>
      </c>
      <c r="G18" s="36">
        <v>5500</v>
      </c>
      <c r="H18" s="36"/>
      <c r="I18" s="36">
        <f>G18+H18</f>
        <v>5500</v>
      </c>
      <c r="J18" s="8" t="s">
        <v>90</v>
      </c>
      <c r="K18" s="65">
        <f t="shared" si="3"/>
        <v>5500</v>
      </c>
    </row>
    <row r="19" spans="1:11" ht="56.25" x14ac:dyDescent="0.2">
      <c r="A19" s="25" t="s">
        <v>89</v>
      </c>
      <c r="B19" s="54" t="s">
        <v>88</v>
      </c>
      <c r="C19" s="53" t="s">
        <v>80</v>
      </c>
      <c r="D19" s="53" t="s">
        <v>79</v>
      </c>
      <c r="E19" s="53" t="s">
        <v>2</v>
      </c>
      <c r="F19" s="52">
        <v>137000</v>
      </c>
      <c r="G19" s="23">
        <v>177000</v>
      </c>
      <c r="H19" s="23">
        <v>-40000</v>
      </c>
      <c r="I19" s="23">
        <f>H19+G19</f>
        <v>137000</v>
      </c>
      <c r="J19" s="39" t="s">
        <v>78</v>
      </c>
      <c r="K19" s="50">
        <f t="shared" si="3"/>
        <v>137000</v>
      </c>
    </row>
    <row r="20" spans="1:11" ht="123.75" x14ac:dyDescent="0.2">
      <c r="A20" s="20" t="s">
        <v>87</v>
      </c>
      <c r="B20" s="64" t="s">
        <v>86</v>
      </c>
      <c r="C20" s="63" t="s">
        <v>80</v>
      </c>
      <c r="D20" s="63" t="s">
        <v>79</v>
      </c>
      <c r="E20" s="63" t="s">
        <v>2</v>
      </c>
      <c r="F20" s="62">
        <f>I20</f>
        <v>1133000</v>
      </c>
      <c r="G20" s="61">
        <v>700000</v>
      </c>
      <c r="H20" s="61">
        <v>433000</v>
      </c>
      <c r="I20" s="61">
        <f t="shared" ref="I20:I41" si="4">G20+H20</f>
        <v>1133000</v>
      </c>
      <c r="J20" s="8" t="s">
        <v>85</v>
      </c>
      <c r="K20" s="60">
        <f t="shared" si="3"/>
        <v>1133000</v>
      </c>
    </row>
    <row r="21" spans="1:11" ht="56.25" x14ac:dyDescent="0.2">
      <c r="A21" s="13" t="s">
        <v>84</v>
      </c>
      <c r="B21" s="59" t="s">
        <v>83</v>
      </c>
      <c r="C21" s="58" t="s">
        <v>80</v>
      </c>
      <c r="D21" s="58" t="s">
        <v>79</v>
      </c>
      <c r="E21" s="58" t="s">
        <v>2</v>
      </c>
      <c r="F21" s="57">
        <v>15000</v>
      </c>
      <c r="G21" s="56">
        <v>15000</v>
      </c>
      <c r="H21" s="56"/>
      <c r="I21" s="56">
        <f t="shared" si="4"/>
        <v>15000</v>
      </c>
      <c r="J21" s="39" t="s">
        <v>78</v>
      </c>
      <c r="K21" s="55">
        <f t="shared" si="3"/>
        <v>15000</v>
      </c>
    </row>
    <row r="22" spans="1:11" ht="56.25" x14ac:dyDescent="0.2">
      <c r="A22" s="13" t="s">
        <v>82</v>
      </c>
      <c r="B22" s="54" t="s">
        <v>81</v>
      </c>
      <c r="C22" s="53" t="s">
        <v>80</v>
      </c>
      <c r="D22" s="53" t="s">
        <v>79</v>
      </c>
      <c r="E22" s="53" t="s">
        <v>2</v>
      </c>
      <c r="F22" s="52">
        <v>8000</v>
      </c>
      <c r="G22" s="23">
        <v>8000</v>
      </c>
      <c r="H22" s="23"/>
      <c r="I22" s="51">
        <f t="shared" si="4"/>
        <v>8000</v>
      </c>
      <c r="J22" s="39" t="s">
        <v>78</v>
      </c>
      <c r="K22" s="50">
        <f t="shared" si="3"/>
        <v>8000</v>
      </c>
    </row>
    <row r="23" spans="1:11" ht="78.75" x14ac:dyDescent="0.2">
      <c r="A23" s="13" t="s">
        <v>77</v>
      </c>
      <c r="B23" s="49" t="s">
        <v>76</v>
      </c>
      <c r="C23" s="48">
        <v>700</v>
      </c>
      <c r="D23" s="48">
        <v>70005</v>
      </c>
      <c r="E23" s="48">
        <v>6060</v>
      </c>
      <c r="F23" s="47">
        <f>I23</f>
        <v>249589</v>
      </c>
      <c r="G23" s="47">
        <v>249589</v>
      </c>
      <c r="H23" s="47"/>
      <c r="I23" s="46">
        <f t="shared" si="4"/>
        <v>249589</v>
      </c>
      <c r="J23" s="45" t="s">
        <v>75</v>
      </c>
      <c r="K23" s="44">
        <f t="shared" si="3"/>
        <v>249589</v>
      </c>
    </row>
    <row r="24" spans="1:11" ht="22.5" x14ac:dyDescent="0.2">
      <c r="A24" s="13" t="s">
        <v>74</v>
      </c>
      <c r="B24" s="43" t="s">
        <v>73</v>
      </c>
      <c r="C24" s="42" t="s">
        <v>66</v>
      </c>
      <c r="D24" s="42" t="s">
        <v>65</v>
      </c>
      <c r="E24" s="42" t="s">
        <v>33</v>
      </c>
      <c r="F24" s="41">
        <v>43848</v>
      </c>
      <c r="G24" s="41">
        <v>43848</v>
      </c>
      <c r="H24" s="41"/>
      <c r="I24" s="40">
        <f t="shared" si="4"/>
        <v>43848</v>
      </c>
      <c r="J24" s="39" t="s">
        <v>72</v>
      </c>
      <c r="K24" s="28">
        <f>G24</f>
        <v>43848</v>
      </c>
    </row>
    <row r="25" spans="1:11" ht="67.5" x14ac:dyDescent="0.2">
      <c r="A25" s="25" t="s">
        <v>71</v>
      </c>
      <c r="B25" s="32" t="s">
        <v>70</v>
      </c>
      <c r="C25" s="31" t="s">
        <v>66</v>
      </c>
      <c r="D25" s="31" t="s">
        <v>65</v>
      </c>
      <c r="E25" s="31" t="s">
        <v>2</v>
      </c>
      <c r="F25" s="30">
        <f>I25</f>
        <v>40000</v>
      </c>
      <c r="G25" s="30">
        <v>40000</v>
      </c>
      <c r="H25" s="30"/>
      <c r="I25" s="36">
        <f t="shared" si="4"/>
        <v>40000</v>
      </c>
      <c r="J25" s="8" t="s">
        <v>69</v>
      </c>
      <c r="K25" s="15">
        <f>I25</f>
        <v>40000</v>
      </c>
    </row>
    <row r="26" spans="1:11" ht="63.75" x14ac:dyDescent="0.2">
      <c r="A26" s="20" t="s">
        <v>68</v>
      </c>
      <c r="B26" s="38" t="s">
        <v>67</v>
      </c>
      <c r="C26" s="18" t="s">
        <v>66</v>
      </c>
      <c r="D26" s="18" t="s">
        <v>65</v>
      </c>
      <c r="E26" s="18" t="s">
        <v>2</v>
      </c>
      <c r="F26" s="17">
        <v>100000</v>
      </c>
      <c r="G26" s="17">
        <v>100000</v>
      </c>
      <c r="H26" s="17"/>
      <c r="I26" s="37">
        <f t="shared" si="4"/>
        <v>100000</v>
      </c>
      <c r="J26" s="8" t="s">
        <v>64</v>
      </c>
      <c r="K26" s="15">
        <f>I26</f>
        <v>100000</v>
      </c>
    </row>
    <row r="27" spans="1:11" ht="56.25" x14ac:dyDescent="0.2">
      <c r="A27" s="25" t="s">
        <v>63</v>
      </c>
      <c r="B27" s="32" t="s">
        <v>62</v>
      </c>
      <c r="C27" s="31" t="s">
        <v>61</v>
      </c>
      <c r="D27" s="31" t="s">
        <v>60</v>
      </c>
      <c r="E27" s="31" t="s">
        <v>33</v>
      </c>
      <c r="F27" s="30">
        <v>20000</v>
      </c>
      <c r="G27" s="30">
        <v>20000</v>
      </c>
      <c r="H27" s="30"/>
      <c r="I27" s="36">
        <f t="shared" si="4"/>
        <v>20000</v>
      </c>
      <c r="J27" s="8" t="s">
        <v>1</v>
      </c>
      <c r="K27" s="14">
        <f>G27</f>
        <v>20000</v>
      </c>
    </row>
    <row r="28" spans="1:11" ht="56.25" x14ac:dyDescent="0.2">
      <c r="A28" s="723" t="s">
        <v>59</v>
      </c>
      <c r="B28" s="12" t="s">
        <v>274</v>
      </c>
      <c r="C28" s="11" t="s">
        <v>61</v>
      </c>
      <c r="D28" s="11" t="s">
        <v>60</v>
      </c>
      <c r="E28" s="11" t="s">
        <v>33</v>
      </c>
      <c r="F28" s="10">
        <v>10000</v>
      </c>
      <c r="G28" s="10">
        <v>0</v>
      </c>
      <c r="H28" s="10">
        <v>10000</v>
      </c>
      <c r="I28" s="9">
        <f t="shared" si="4"/>
        <v>10000</v>
      </c>
      <c r="J28" s="8" t="s">
        <v>1</v>
      </c>
      <c r="K28" s="724">
        <f t="shared" ref="K28:K33" si="5">I28</f>
        <v>10000</v>
      </c>
    </row>
    <row r="29" spans="1:11" ht="67.5" x14ac:dyDescent="0.2">
      <c r="A29" s="25" t="s">
        <v>56</v>
      </c>
      <c r="B29" s="34" t="s">
        <v>58</v>
      </c>
      <c r="C29" s="18" t="s">
        <v>48</v>
      </c>
      <c r="D29" s="18" t="s">
        <v>47</v>
      </c>
      <c r="E29" s="18" t="s">
        <v>2</v>
      </c>
      <c r="F29" s="17">
        <v>20000</v>
      </c>
      <c r="G29" s="17">
        <v>20000</v>
      </c>
      <c r="H29" s="17"/>
      <c r="I29" s="16">
        <f t="shared" si="4"/>
        <v>20000</v>
      </c>
      <c r="J29" s="8" t="s">
        <v>57</v>
      </c>
      <c r="K29" s="15">
        <f t="shared" si="5"/>
        <v>20000</v>
      </c>
    </row>
    <row r="30" spans="1:11" ht="67.5" x14ac:dyDescent="0.2">
      <c r="A30" s="20" t="s">
        <v>53</v>
      </c>
      <c r="B30" s="35" t="s">
        <v>55</v>
      </c>
      <c r="C30" s="11" t="s">
        <v>48</v>
      </c>
      <c r="D30" s="11" t="s">
        <v>47</v>
      </c>
      <c r="E30" s="11" t="s">
        <v>33</v>
      </c>
      <c r="F30" s="10">
        <v>80000</v>
      </c>
      <c r="G30" s="10">
        <v>80000</v>
      </c>
      <c r="H30" s="10"/>
      <c r="I30" s="9">
        <f t="shared" si="4"/>
        <v>80000</v>
      </c>
      <c r="J30" s="8" t="s">
        <v>54</v>
      </c>
      <c r="K30" s="14">
        <f t="shared" si="5"/>
        <v>80000</v>
      </c>
    </row>
    <row r="31" spans="1:11" ht="63.75" x14ac:dyDescent="0.2">
      <c r="A31" s="25" t="s">
        <v>50</v>
      </c>
      <c r="B31" s="34" t="s">
        <v>52</v>
      </c>
      <c r="C31" s="18" t="s">
        <v>48</v>
      </c>
      <c r="D31" s="18" t="s">
        <v>47</v>
      </c>
      <c r="E31" s="18" t="s">
        <v>46</v>
      </c>
      <c r="F31" s="17">
        <v>65000</v>
      </c>
      <c r="G31" s="17">
        <v>65000</v>
      </c>
      <c r="H31" s="17"/>
      <c r="I31" s="16">
        <f t="shared" si="4"/>
        <v>65000</v>
      </c>
      <c r="J31" s="8" t="s">
        <v>51</v>
      </c>
      <c r="K31" s="14">
        <f t="shared" si="5"/>
        <v>65000</v>
      </c>
    </row>
    <row r="32" spans="1:11" ht="54" customHeight="1" x14ac:dyDescent="0.2">
      <c r="A32" s="20" t="s">
        <v>44</v>
      </c>
      <c r="B32" s="34" t="s">
        <v>49</v>
      </c>
      <c r="C32" s="18" t="s">
        <v>48</v>
      </c>
      <c r="D32" s="18" t="s">
        <v>47</v>
      </c>
      <c r="E32" s="18" t="s">
        <v>46</v>
      </c>
      <c r="F32" s="17">
        <f>I32</f>
        <v>12000</v>
      </c>
      <c r="G32" s="17">
        <v>12000</v>
      </c>
      <c r="H32" s="17"/>
      <c r="I32" s="16">
        <f t="shared" si="4"/>
        <v>12000</v>
      </c>
      <c r="J32" s="8" t="s">
        <v>45</v>
      </c>
      <c r="K32" s="14">
        <f t="shared" si="5"/>
        <v>12000</v>
      </c>
    </row>
    <row r="33" spans="1:12" ht="78.75" x14ac:dyDescent="0.2">
      <c r="A33" s="25" t="s">
        <v>39</v>
      </c>
      <c r="B33" s="34" t="s">
        <v>43</v>
      </c>
      <c r="C33" s="18" t="s">
        <v>42</v>
      </c>
      <c r="D33" s="18" t="s">
        <v>41</v>
      </c>
      <c r="E33" s="18" t="s">
        <v>18</v>
      </c>
      <c r="F33" s="17">
        <v>500000</v>
      </c>
      <c r="G33" s="17">
        <v>500000</v>
      </c>
      <c r="H33" s="17"/>
      <c r="I33" s="16">
        <f t="shared" si="4"/>
        <v>500000</v>
      </c>
      <c r="J33" s="8" t="s">
        <v>40</v>
      </c>
      <c r="K33" s="33">
        <f t="shared" si="5"/>
        <v>500000</v>
      </c>
    </row>
    <row r="34" spans="1:12" ht="56.25" x14ac:dyDescent="0.2">
      <c r="A34" s="20" t="s">
        <v>36</v>
      </c>
      <c r="B34" s="32" t="s">
        <v>38</v>
      </c>
      <c r="C34" s="31" t="s">
        <v>29</v>
      </c>
      <c r="D34" s="31" t="s">
        <v>34</v>
      </c>
      <c r="E34" s="31" t="s">
        <v>33</v>
      </c>
      <c r="F34" s="30">
        <v>35000</v>
      </c>
      <c r="G34" s="30">
        <v>35000</v>
      </c>
      <c r="H34" s="30"/>
      <c r="I34" s="23">
        <f t="shared" si="4"/>
        <v>35000</v>
      </c>
      <c r="J34" s="29" t="s">
        <v>37</v>
      </c>
      <c r="K34" s="28">
        <f>G34</f>
        <v>35000</v>
      </c>
    </row>
    <row r="35" spans="1:12" ht="67.5" x14ac:dyDescent="0.2">
      <c r="A35" s="25" t="s">
        <v>31</v>
      </c>
      <c r="B35" s="19" t="s">
        <v>35</v>
      </c>
      <c r="C35" s="18" t="s">
        <v>29</v>
      </c>
      <c r="D35" s="18" t="s">
        <v>34</v>
      </c>
      <c r="E35" s="18" t="s">
        <v>33</v>
      </c>
      <c r="F35" s="17">
        <v>10600</v>
      </c>
      <c r="G35" s="17">
        <v>10600</v>
      </c>
      <c r="H35" s="17"/>
      <c r="I35" s="16">
        <f t="shared" si="4"/>
        <v>10600</v>
      </c>
      <c r="J35" s="27" t="s">
        <v>32</v>
      </c>
      <c r="K35" s="26">
        <f t="shared" ref="K35:K41" si="6">I35</f>
        <v>10600</v>
      </c>
    </row>
    <row r="36" spans="1:12" ht="63.75" x14ac:dyDescent="0.2">
      <c r="A36" s="20" t="s">
        <v>25</v>
      </c>
      <c r="B36" s="12" t="s">
        <v>30</v>
      </c>
      <c r="C36" s="11" t="s">
        <v>29</v>
      </c>
      <c r="D36" s="11" t="s">
        <v>28</v>
      </c>
      <c r="E36" s="11" t="s">
        <v>27</v>
      </c>
      <c r="F36" s="10">
        <f>I36</f>
        <v>105118.5</v>
      </c>
      <c r="G36" s="10">
        <v>105118.5</v>
      </c>
      <c r="H36" s="10"/>
      <c r="I36" s="9">
        <f t="shared" si="4"/>
        <v>105118.5</v>
      </c>
      <c r="J36" s="8" t="s">
        <v>26</v>
      </c>
      <c r="K36" s="14">
        <f t="shared" si="6"/>
        <v>105118.5</v>
      </c>
    </row>
    <row r="37" spans="1:12" ht="51" x14ac:dyDescent="0.2">
      <c r="A37" s="25" t="s">
        <v>21</v>
      </c>
      <c r="B37" s="12" t="s">
        <v>24</v>
      </c>
      <c r="C37" s="11" t="s">
        <v>14</v>
      </c>
      <c r="D37" s="11" t="s">
        <v>23</v>
      </c>
      <c r="E37" s="11" t="s">
        <v>2</v>
      </c>
      <c r="F37" s="10">
        <v>17700</v>
      </c>
      <c r="G37" s="10">
        <v>17700</v>
      </c>
      <c r="H37" s="10"/>
      <c r="I37" s="9">
        <f t="shared" si="4"/>
        <v>17700</v>
      </c>
      <c r="J37" s="8" t="s">
        <v>22</v>
      </c>
      <c r="K37" s="21">
        <f t="shared" si="6"/>
        <v>17700</v>
      </c>
    </row>
    <row r="38" spans="1:12" ht="67.5" x14ac:dyDescent="0.2">
      <c r="A38" s="20" t="s">
        <v>16</v>
      </c>
      <c r="B38" s="19" t="s">
        <v>20</v>
      </c>
      <c r="C38" s="18" t="s">
        <v>14</v>
      </c>
      <c r="D38" s="18" t="s">
        <v>19</v>
      </c>
      <c r="E38" s="18" t="s">
        <v>18</v>
      </c>
      <c r="F38" s="17">
        <f>I38</f>
        <v>0</v>
      </c>
      <c r="G38" s="17">
        <v>0</v>
      </c>
      <c r="H38" s="24"/>
      <c r="I38" s="23">
        <f t="shared" si="4"/>
        <v>0</v>
      </c>
      <c r="J38" s="22" t="s">
        <v>17</v>
      </c>
      <c r="K38" s="21">
        <f t="shared" si="6"/>
        <v>0</v>
      </c>
    </row>
    <row r="39" spans="1:12" ht="56.25" x14ac:dyDescent="0.2">
      <c r="A39" s="25" t="s">
        <v>11</v>
      </c>
      <c r="B39" s="19" t="s">
        <v>15</v>
      </c>
      <c r="C39" s="18" t="s">
        <v>14</v>
      </c>
      <c r="D39" s="18" t="s">
        <v>13</v>
      </c>
      <c r="E39" s="18" t="s">
        <v>2</v>
      </c>
      <c r="F39" s="17">
        <f>I39</f>
        <v>64004</v>
      </c>
      <c r="G39" s="17">
        <v>64004</v>
      </c>
      <c r="H39" s="17"/>
      <c r="I39" s="16">
        <f t="shared" si="4"/>
        <v>64004</v>
      </c>
      <c r="J39" s="8" t="s">
        <v>12</v>
      </c>
      <c r="K39" s="15">
        <f t="shared" si="6"/>
        <v>64004</v>
      </c>
    </row>
    <row r="40" spans="1:12" ht="90" x14ac:dyDescent="0.2">
      <c r="A40" s="20" t="s">
        <v>6</v>
      </c>
      <c r="B40" s="12" t="s">
        <v>10</v>
      </c>
      <c r="C40" s="11" t="s">
        <v>9</v>
      </c>
      <c r="D40" s="11" t="s">
        <v>8</v>
      </c>
      <c r="E40" s="11" t="s">
        <v>2</v>
      </c>
      <c r="F40" s="10">
        <f>I40</f>
        <v>137563.65</v>
      </c>
      <c r="G40" s="10">
        <v>137563.65</v>
      </c>
      <c r="H40" s="10"/>
      <c r="I40" s="9">
        <f t="shared" si="4"/>
        <v>137563.65</v>
      </c>
      <c r="J40" s="8" t="s">
        <v>7</v>
      </c>
      <c r="K40" s="14">
        <f t="shared" si="6"/>
        <v>137563.65</v>
      </c>
    </row>
    <row r="41" spans="1:12" ht="56.25" x14ac:dyDescent="0.2">
      <c r="A41" s="25" t="s">
        <v>273</v>
      </c>
      <c r="B41" s="12" t="s">
        <v>5</v>
      </c>
      <c r="C41" s="11" t="s">
        <v>4</v>
      </c>
      <c r="D41" s="11" t="s">
        <v>3</v>
      </c>
      <c r="E41" s="11" t="s">
        <v>2</v>
      </c>
      <c r="F41" s="10">
        <v>6000</v>
      </c>
      <c r="G41" s="10">
        <v>6000</v>
      </c>
      <c r="H41" s="10"/>
      <c r="I41" s="9">
        <f t="shared" si="4"/>
        <v>6000</v>
      </c>
      <c r="J41" s="8" t="s">
        <v>1</v>
      </c>
      <c r="K41" s="7">
        <f t="shared" si="6"/>
        <v>6000</v>
      </c>
    </row>
    <row r="42" spans="1:12" ht="23.25" customHeight="1" thickBot="1" x14ac:dyDescent="0.25">
      <c r="A42" s="735" t="s">
        <v>0</v>
      </c>
      <c r="B42" s="735"/>
      <c r="C42" s="735"/>
      <c r="D42" s="735"/>
      <c r="E42" s="735"/>
      <c r="F42" s="6">
        <f>F41+F40+F39+F38+F37+F36+F35+F34+F33+F32+F31+F30+F29+F28+F27+F26+F25+F24+F23+F22+F21+F20+F19+F15+F14+F13+F12+F11+F10+F9+F8+F18</f>
        <v>5633392.1500000004</v>
      </c>
      <c r="G42" s="6">
        <f>SUM(G8:G41)-(G16+G17)</f>
        <v>5230392.1500000004</v>
      </c>
      <c r="H42" s="6">
        <f>SUM(H8:H41)-(H16+H17)</f>
        <v>403000</v>
      </c>
      <c r="I42" s="6">
        <f>SUM(I8:I41)-(I16+I17)</f>
        <v>5633392.1500000004</v>
      </c>
      <c r="J42" s="6">
        <f>SUM(J8:J41)-(J16+J17)</f>
        <v>0</v>
      </c>
      <c r="K42" s="5">
        <f>SUM(K8:K41)-(K16+K17)</f>
        <v>5633392.1500000004</v>
      </c>
      <c r="L42" s="2"/>
    </row>
    <row r="43" spans="1:12" x14ac:dyDescent="0.2">
      <c r="F43" s="2"/>
    </row>
    <row r="44" spans="1:12" x14ac:dyDescent="0.2">
      <c r="B44" s="4"/>
      <c r="F44" s="2"/>
      <c r="G44" s="2"/>
      <c r="H44" s="2"/>
      <c r="I44" s="2"/>
      <c r="J44" s="2"/>
      <c r="K44" s="2"/>
    </row>
    <row r="45" spans="1:12" x14ac:dyDescent="0.2">
      <c r="B45" s="4"/>
      <c r="F45" s="2"/>
      <c r="G45" s="2"/>
      <c r="H45" s="2"/>
      <c r="I45" s="2"/>
      <c r="J45" s="2"/>
      <c r="K45" s="2"/>
    </row>
    <row r="46" spans="1:12" x14ac:dyDescent="0.2">
      <c r="B46" s="4"/>
      <c r="F46" s="2"/>
      <c r="G46" s="2"/>
      <c r="H46" s="2"/>
      <c r="I46" s="2"/>
      <c r="J46" s="2"/>
      <c r="K46" s="2"/>
    </row>
    <row r="47" spans="1:12" x14ac:dyDescent="0.2">
      <c r="B47" s="4"/>
      <c r="F47" s="2"/>
      <c r="G47" s="2"/>
      <c r="H47" s="2"/>
      <c r="I47" s="2"/>
      <c r="J47" s="2"/>
      <c r="K47" s="2"/>
    </row>
    <row r="48" spans="1:12" x14ac:dyDescent="0.2">
      <c r="B48" s="3"/>
      <c r="F48" s="2"/>
      <c r="G48" s="2"/>
      <c r="H48" s="2"/>
      <c r="I48" s="2"/>
      <c r="J48" s="2"/>
      <c r="K48" s="2"/>
    </row>
    <row r="49" spans="2:11" x14ac:dyDescent="0.2">
      <c r="B49" s="3"/>
      <c r="F49" s="2"/>
      <c r="G49" s="2"/>
      <c r="H49" s="2"/>
      <c r="I49" s="2"/>
      <c r="J49" s="2"/>
      <c r="K49" s="2"/>
    </row>
    <row r="50" spans="2:11" x14ac:dyDescent="0.2">
      <c r="F50" s="2"/>
      <c r="G50" s="2"/>
      <c r="H50" s="2"/>
      <c r="I50" s="2"/>
      <c r="K50" s="2"/>
    </row>
  </sheetData>
  <sheetProtection selectLockedCells="1" selectUnlockedCells="1"/>
  <mergeCells count="5">
    <mergeCell ref="B5:K5"/>
    <mergeCell ref="C7:E7"/>
    <mergeCell ref="A15:A17"/>
    <mergeCell ref="J15:J17"/>
    <mergeCell ref="A42:E42"/>
  </mergeCells>
  <pageMargins left="0.39370078740157483" right="0.27559055118110237" top="0.78740157480314965" bottom="0.35433070866141736" header="0.59055118110236227" footer="0.15748031496062992"/>
  <pageSetup paperSize="9" orientation="landscape" useFirstPageNumber="1" r:id="rId1"/>
  <headerFooter alignWithMargins="0">
    <oddFooter>Strona &amp;P z 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1"/>
  <sheetViews>
    <sheetView topLeftCell="A12" zoomScaleNormal="100" workbookViewId="0">
      <selection activeCell="M27" sqref="M27"/>
    </sheetView>
  </sheetViews>
  <sheetFormatPr defaultRowHeight="12.75" x14ac:dyDescent="0.2"/>
  <cols>
    <col min="1" max="1" width="7.5703125" style="106" customWidth="1"/>
    <col min="2" max="2" width="7.7109375" style="106" customWidth="1"/>
    <col min="3" max="3" width="4.7109375" style="106" customWidth="1"/>
    <col min="4" max="4" width="38.7109375" style="106" customWidth="1"/>
    <col min="5" max="5" width="13.140625" style="106" customWidth="1"/>
    <col min="6" max="6" width="11.42578125" style="106" customWidth="1"/>
    <col min="7" max="7" width="12.7109375" style="106" customWidth="1"/>
    <col min="8" max="8" width="12.5703125" style="106" customWidth="1"/>
    <col min="9" max="9" width="11.42578125" style="106" customWidth="1"/>
    <col min="10" max="10" width="12.85546875" style="106" customWidth="1"/>
    <col min="11" max="16384" width="9.140625" style="106"/>
  </cols>
  <sheetData>
    <row r="1" spans="1:10" ht="15" customHeight="1" x14ac:dyDescent="0.2">
      <c r="E1" s="105"/>
      <c r="F1" s="105"/>
      <c r="G1" s="757" t="s">
        <v>271</v>
      </c>
      <c r="H1" s="757"/>
      <c r="I1" s="757"/>
      <c r="J1" s="757"/>
    </row>
    <row r="2" spans="1:10" ht="15" customHeight="1" x14ac:dyDescent="0.2">
      <c r="E2" s="105"/>
      <c r="F2" s="105"/>
      <c r="G2" s="757" t="s">
        <v>130</v>
      </c>
      <c r="H2" s="757"/>
      <c r="I2" s="757"/>
      <c r="J2" s="103"/>
    </row>
    <row r="3" spans="1:10" ht="19.5" customHeight="1" x14ac:dyDescent="0.2">
      <c r="E3" s="109"/>
      <c r="F3" s="109"/>
      <c r="G3" s="758" t="s">
        <v>270</v>
      </c>
      <c r="H3" s="758"/>
      <c r="I3" s="758"/>
      <c r="J3" s="758"/>
    </row>
    <row r="4" spans="1:10" ht="37.5" customHeight="1" x14ac:dyDescent="0.25">
      <c r="A4" s="759" t="s">
        <v>173</v>
      </c>
      <c r="B4" s="760"/>
      <c r="C4" s="760"/>
      <c r="D4" s="760"/>
      <c r="E4" s="760"/>
      <c r="F4" s="760"/>
      <c r="G4" s="760"/>
      <c r="H4" s="760"/>
      <c r="I4" s="760"/>
      <c r="J4" s="760"/>
    </row>
    <row r="5" spans="1:10" ht="18" customHeight="1" thickBot="1" x14ac:dyDescent="0.25">
      <c r="A5" s="761" t="s">
        <v>174</v>
      </c>
      <c r="B5" s="761"/>
      <c r="C5" s="761"/>
      <c r="D5" s="761"/>
      <c r="E5" s="762"/>
      <c r="F5" s="762"/>
      <c r="G5" s="762"/>
      <c r="H5" s="762"/>
      <c r="I5" s="762"/>
      <c r="J5" s="761"/>
    </row>
    <row r="6" spans="1:10" ht="15" customHeight="1" thickBot="1" x14ac:dyDescent="0.25">
      <c r="A6" s="745" t="s">
        <v>132</v>
      </c>
      <c r="B6" s="747" t="s">
        <v>125</v>
      </c>
      <c r="C6" s="747" t="s">
        <v>133</v>
      </c>
      <c r="D6" s="763" t="s">
        <v>134</v>
      </c>
      <c r="E6" s="765" t="s">
        <v>175</v>
      </c>
      <c r="F6" s="766"/>
      <c r="G6" s="767"/>
      <c r="H6" s="768" t="s">
        <v>136</v>
      </c>
      <c r="I6" s="768"/>
      <c r="J6" s="769"/>
    </row>
    <row r="7" spans="1:10" ht="39" thickBot="1" x14ac:dyDescent="0.25">
      <c r="A7" s="746"/>
      <c r="B7" s="748"/>
      <c r="C7" s="748"/>
      <c r="D7" s="764"/>
      <c r="E7" s="268" t="s">
        <v>137</v>
      </c>
      <c r="F7" s="726" t="s">
        <v>121</v>
      </c>
      <c r="G7" s="269" t="s">
        <v>275</v>
      </c>
      <c r="H7" s="725" t="s">
        <v>137</v>
      </c>
      <c r="I7" s="726" t="s">
        <v>121</v>
      </c>
      <c r="J7" s="269" t="s">
        <v>275</v>
      </c>
    </row>
    <row r="8" spans="1:10" x14ac:dyDescent="0.2">
      <c r="A8" s="270" t="s">
        <v>111</v>
      </c>
      <c r="B8" s="271"/>
      <c r="C8" s="271"/>
      <c r="D8" s="272" t="s">
        <v>176</v>
      </c>
      <c r="E8" s="273">
        <f t="shared" ref="E8:J9" si="0">E9</f>
        <v>842711.06</v>
      </c>
      <c r="F8" s="274">
        <f t="shared" si="0"/>
        <v>0</v>
      </c>
      <c r="G8" s="118">
        <f t="shared" si="0"/>
        <v>842711.06</v>
      </c>
      <c r="H8" s="275">
        <f t="shared" si="0"/>
        <v>842711.06</v>
      </c>
      <c r="I8" s="274">
        <f t="shared" si="0"/>
        <v>0</v>
      </c>
      <c r="J8" s="276">
        <f t="shared" si="0"/>
        <v>842711.06</v>
      </c>
    </row>
    <row r="9" spans="1:10" x14ac:dyDescent="0.2">
      <c r="A9" s="770"/>
      <c r="B9" s="277" t="s">
        <v>110</v>
      </c>
      <c r="C9" s="278"/>
      <c r="D9" s="279" t="s">
        <v>177</v>
      </c>
      <c r="E9" s="152">
        <f>E10</f>
        <v>842711.06</v>
      </c>
      <c r="F9" s="150">
        <f t="shared" si="0"/>
        <v>0</v>
      </c>
      <c r="G9" s="280">
        <f t="shared" si="0"/>
        <v>842711.06</v>
      </c>
      <c r="H9" s="151">
        <f>SUM(H11:H16)</f>
        <v>842711.06</v>
      </c>
      <c r="I9" s="150">
        <f>SUM(I11:I16)</f>
        <v>0</v>
      </c>
      <c r="J9" s="281">
        <f>SUM(J11:J16)</f>
        <v>842711.06</v>
      </c>
    </row>
    <row r="10" spans="1:10" ht="48" x14ac:dyDescent="0.2">
      <c r="A10" s="771"/>
      <c r="B10" s="282"/>
      <c r="C10" s="182">
        <v>2010</v>
      </c>
      <c r="D10" s="283" t="s">
        <v>178</v>
      </c>
      <c r="E10" s="131">
        <v>842711.06</v>
      </c>
      <c r="F10" s="129"/>
      <c r="G10" s="284">
        <f>E10+F10</f>
        <v>842711.06</v>
      </c>
      <c r="H10" s="164"/>
      <c r="I10" s="163"/>
      <c r="J10" s="285"/>
    </row>
    <row r="11" spans="1:10" x14ac:dyDescent="0.2">
      <c r="A11" s="771"/>
      <c r="B11" s="282"/>
      <c r="C11" s="182">
        <v>4010</v>
      </c>
      <c r="D11" s="286" t="s">
        <v>148</v>
      </c>
      <c r="E11" s="287"/>
      <c r="F11" s="163"/>
      <c r="G11" s="164"/>
      <c r="H11" s="288">
        <v>5905.34</v>
      </c>
      <c r="I11" s="129"/>
      <c r="J11" s="289">
        <f t="shared" ref="J11:J16" si="1">H11+I11</f>
        <v>5905.34</v>
      </c>
    </row>
    <row r="12" spans="1:10" x14ac:dyDescent="0.2">
      <c r="A12" s="771"/>
      <c r="B12" s="282"/>
      <c r="C12" s="182">
        <v>4110</v>
      </c>
      <c r="D12" s="286" t="s">
        <v>149</v>
      </c>
      <c r="E12" s="287"/>
      <c r="F12" s="163"/>
      <c r="G12" s="164"/>
      <c r="H12" s="288">
        <v>1015.13</v>
      </c>
      <c r="I12" s="129"/>
      <c r="J12" s="289">
        <f t="shared" si="1"/>
        <v>1015.13</v>
      </c>
    </row>
    <row r="13" spans="1:10" x14ac:dyDescent="0.2">
      <c r="A13" s="771"/>
      <c r="B13" s="282"/>
      <c r="C13" s="182">
        <v>4120</v>
      </c>
      <c r="D13" s="286" t="s">
        <v>162</v>
      </c>
      <c r="E13" s="287"/>
      <c r="F13" s="163"/>
      <c r="G13" s="164"/>
      <c r="H13" s="288">
        <v>141.05000000000001</v>
      </c>
      <c r="I13" s="129"/>
      <c r="J13" s="289">
        <f t="shared" si="1"/>
        <v>141.05000000000001</v>
      </c>
    </row>
    <row r="14" spans="1:10" x14ac:dyDescent="0.2">
      <c r="A14" s="771"/>
      <c r="B14" s="282"/>
      <c r="C14" s="182">
        <v>4210</v>
      </c>
      <c r="D14" s="286" t="s">
        <v>163</v>
      </c>
      <c r="E14" s="287"/>
      <c r="F14" s="163"/>
      <c r="G14" s="290"/>
      <c r="H14" s="288">
        <v>6926.43</v>
      </c>
      <c r="I14" s="129"/>
      <c r="J14" s="289">
        <f t="shared" si="1"/>
        <v>6926.43</v>
      </c>
    </row>
    <row r="15" spans="1:10" x14ac:dyDescent="0.2">
      <c r="A15" s="771"/>
      <c r="B15" s="282"/>
      <c r="C15" s="182">
        <v>4300</v>
      </c>
      <c r="D15" s="286" t="s">
        <v>165</v>
      </c>
      <c r="E15" s="287"/>
      <c r="F15" s="163"/>
      <c r="G15" s="290"/>
      <c r="H15" s="288">
        <v>2535.8000000000002</v>
      </c>
      <c r="I15" s="129"/>
      <c r="J15" s="289">
        <f t="shared" si="1"/>
        <v>2535.8000000000002</v>
      </c>
    </row>
    <row r="16" spans="1:10" x14ac:dyDescent="0.2">
      <c r="A16" s="772"/>
      <c r="B16" s="282"/>
      <c r="C16" s="156">
        <v>4430</v>
      </c>
      <c r="D16" s="291" t="s">
        <v>179</v>
      </c>
      <c r="E16" s="287"/>
      <c r="F16" s="163"/>
      <c r="G16" s="290"/>
      <c r="H16" s="288">
        <v>826187.31</v>
      </c>
      <c r="I16" s="129"/>
      <c r="J16" s="289">
        <f t="shared" si="1"/>
        <v>826187.31</v>
      </c>
    </row>
    <row r="17" spans="1:10" ht="15.75" x14ac:dyDescent="0.2">
      <c r="A17" s="292">
        <v>750</v>
      </c>
      <c r="B17" s="293"/>
      <c r="C17" s="293"/>
      <c r="D17" s="294" t="s">
        <v>180</v>
      </c>
      <c r="E17" s="295">
        <f t="shared" ref="E17:J17" si="2">E18</f>
        <v>137230</v>
      </c>
      <c r="F17" s="296">
        <f t="shared" si="2"/>
        <v>7040</v>
      </c>
      <c r="G17" s="297">
        <f t="shared" si="2"/>
        <v>144270</v>
      </c>
      <c r="H17" s="295">
        <f t="shared" si="2"/>
        <v>137230</v>
      </c>
      <c r="I17" s="296">
        <f t="shared" si="2"/>
        <v>7040</v>
      </c>
      <c r="J17" s="297">
        <f t="shared" si="2"/>
        <v>144270.00000000003</v>
      </c>
    </row>
    <row r="18" spans="1:10" ht="15.75" x14ac:dyDescent="0.2">
      <c r="A18" s="736"/>
      <c r="B18" s="298">
        <v>75011</v>
      </c>
      <c r="C18" s="201"/>
      <c r="D18" s="299" t="s">
        <v>181</v>
      </c>
      <c r="E18" s="300">
        <f>E19</f>
        <v>137230</v>
      </c>
      <c r="F18" s="203">
        <f>F19</f>
        <v>7040</v>
      </c>
      <c r="G18" s="301">
        <f>G19</f>
        <v>144270</v>
      </c>
      <c r="H18" s="300">
        <f>SUM(H20:H27)</f>
        <v>137230</v>
      </c>
      <c r="I18" s="203">
        <f>SUM(I20:I27)</f>
        <v>7040</v>
      </c>
      <c r="J18" s="301">
        <f>SUM(J20:J27)</f>
        <v>144270.00000000003</v>
      </c>
    </row>
    <row r="19" spans="1:10" ht="48" x14ac:dyDescent="0.2">
      <c r="A19" s="737"/>
      <c r="B19" s="207"/>
      <c r="C19" s="182">
        <v>2010</v>
      </c>
      <c r="D19" s="286" t="s">
        <v>178</v>
      </c>
      <c r="E19" s="302">
        <v>137230</v>
      </c>
      <c r="F19" s="254">
        <v>7040</v>
      </c>
      <c r="G19" s="303">
        <f>E19+F19</f>
        <v>144270</v>
      </c>
      <c r="H19" s="304"/>
      <c r="I19" s="305"/>
      <c r="J19" s="306"/>
    </row>
    <row r="20" spans="1:10" ht="15.75" x14ac:dyDescent="0.2">
      <c r="A20" s="737"/>
      <c r="B20" s="224"/>
      <c r="C20" s="182">
        <v>4010</v>
      </c>
      <c r="D20" s="286" t="s">
        <v>148</v>
      </c>
      <c r="E20" s="307"/>
      <c r="F20" s="308"/>
      <c r="G20" s="309"/>
      <c r="H20" s="302">
        <v>100978.65</v>
      </c>
      <c r="I20" s="305">
        <v>5732.66</v>
      </c>
      <c r="J20" s="306">
        <f>H20+I20</f>
        <v>106711.31</v>
      </c>
    </row>
    <row r="21" spans="1:10" ht="15.75" x14ac:dyDescent="0.2">
      <c r="A21" s="737"/>
      <c r="B21" s="224"/>
      <c r="C21" s="182">
        <v>4040</v>
      </c>
      <c r="D21" s="286" t="s">
        <v>161</v>
      </c>
      <c r="E21" s="307"/>
      <c r="F21" s="226"/>
      <c r="G21" s="309"/>
      <c r="H21" s="302">
        <v>7775</v>
      </c>
      <c r="I21" s="305"/>
      <c r="J21" s="306">
        <f t="shared" ref="J21:J26" si="3">H21+I21</f>
        <v>7775</v>
      </c>
    </row>
    <row r="22" spans="1:10" ht="15.75" x14ac:dyDescent="0.2">
      <c r="A22" s="737"/>
      <c r="B22" s="224"/>
      <c r="C22" s="182">
        <v>4110</v>
      </c>
      <c r="D22" s="286" t="s">
        <v>149</v>
      </c>
      <c r="E22" s="307"/>
      <c r="F22" s="226"/>
      <c r="G22" s="309"/>
      <c r="H22" s="302">
        <v>18694.75</v>
      </c>
      <c r="I22" s="305">
        <v>985.44</v>
      </c>
      <c r="J22" s="306">
        <f t="shared" si="3"/>
        <v>19680.189999999999</v>
      </c>
    </row>
    <row r="23" spans="1:10" ht="15.75" x14ac:dyDescent="0.2">
      <c r="A23" s="737"/>
      <c r="B23" s="224"/>
      <c r="C23" s="182">
        <v>4120</v>
      </c>
      <c r="D23" s="286" t="s">
        <v>162</v>
      </c>
      <c r="E23" s="307"/>
      <c r="F23" s="226"/>
      <c r="G23" s="309"/>
      <c r="H23" s="302">
        <v>2664.46</v>
      </c>
      <c r="I23" s="305">
        <v>135.77000000000001</v>
      </c>
      <c r="J23" s="306">
        <f t="shared" si="3"/>
        <v>2800.23</v>
      </c>
    </row>
    <row r="24" spans="1:10" ht="15.75" x14ac:dyDescent="0.2">
      <c r="A24" s="737"/>
      <c r="B24" s="310"/>
      <c r="C24" s="182">
        <v>4210</v>
      </c>
      <c r="D24" s="286" t="s">
        <v>163</v>
      </c>
      <c r="E24" s="307"/>
      <c r="F24" s="226"/>
      <c r="G24" s="309"/>
      <c r="H24" s="302">
        <v>2692.27</v>
      </c>
      <c r="I24" s="305">
        <v>-233.27</v>
      </c>
      <c r="J24" s="306">
        <f t="shared" si="3"/>
        <v>2459</v>
      </c>
    </row>
    <row r="25" spans="1:10" ht="15.75" x14ac:dyDescent="0.2">
      <c r="A25" s="737"/>
      <c r="B25" s="310"/>
      <c r="C25" s="182">
        <v>4300</v>
      </c>
      <c r="D25" s="286" t="s">
        <v>165</v>
      </c>
      <c r="E25" s="307"/>
      <c r="F25" s="226"/>
      <c r="G25" s="309"/>
      <c r="H25" s="302">
        <v>3931</v>
      </c>
      <c r="I25" s="305">
        <v>-499.3</v>
      </c>
      <c r="J25" s="306">
        <f t="shared" si="3"/>
        <v>3431.7</v>
      </c>
    </row>
    <row r="26" spans="1:10" ht="15.75" x14ac:dyDescent="0.2">
      <c r="A26" s="737"/>
      <c r="B26" s="310"/>
      <c r="C26" s="182">
        <v>4410</v>
      </c>
      <c r="D26" s="286" t="s">
        <v>182</v>
      </c>
      <c r="E26" s="307"/>
      <c r="F26" s="226"/>
      <c r="G26" s="309"/>
      <c r="H26" s="302">
        <v>0</v>
      </c>
      <c r="I26" s="305"/>
      <c r="J26" s="306">
        <f t="shared" si="3"/>
        <v>0</v>
      </c>
    </row>
    <row r="27" spans="1:10" ht="24" x14ac:dyDescent="0.2">
      <c r="A27" s="738"/>
      <c r="B27" s="311"/>
      <c r="C27" s="182">
        <v>4700</v>
      </c>
      <c r="D27" s="286" t="s">
        <v>168</v>
      </c>
      <c r="E27" s="302"/>
      <c r="F27" s="208"/>
      <c r="G27" s="306"/>
      <c r="H27" s="302">
        <v>493.87</v>
      </c>
      <c r="I27" s="312">
        <v>918.7</v>
      </c>
      <c r="J27" s="306">
        <f>H27+I27</f>
        <v>1412.5700000000002</v>
      </c>
    </row>
    <row r="28" spans="1:10" ht="30" customHeight="1" x14ac:dyDescent="0.2">
      <c r="A28" s="292">
        <v>751</v>
      </c>
      <c r="B28" s="293"/>
      <c r="C28" s="293"/>
      <c r="D28" s="313" t="s">
        <v>183</v>
      </c>
      <c r="E28" s="314">
        <f t="shared" ref="E28:J28" si="4">E29</f>
        <v>15857</v>
      </c>
      <c r="F28" s="296">
        <f t="shared" si="4"/>
        <v>0</v>
      </c>
      <c r="G28" s="315">
        <f t="shared" si="4"/>
        <v>15857</v>
      </c>
      <c r="H28" s="314">
        <f t="shared" si="4"/>
        <v>15857</v>
      </c>
      <c r="I28" s="316">
        <f t="shared" si="4"/>
        <v>0</v>
      </c>
      <c r="J28" s="317">
        <f t="shared" si="4"/>
        <v>15857</v>
      </c>
    </row>
    <row r="29" spans="1:10" ht="25.5" x14ac:dyDescent="0.2">
      <c r="A29" s="736"/>
      <c r="B29" s="318">
        <v>75101</v>
      </c>
      <c r="C29" s="319"/>
      <c r="D29" s="320" t="s">
        <v>183</v>
      </c>
      <c r="E29" s="321">
        <f>E30</f>
        <v>15857</v>
      </c>
      <c r="F29" s="322">
        <f>F30</f>
        <v>0</v>
      </c>
      <c r="G29" s="323">
        <f>G30</f>
        <v>15857</v>
      </c>
      <c r="H29" s="321">
        <f>H31+H32+H33+H34</f>
        <v>15857</v>
      </c>
      <c r="I29" s="324">
        <f>I31+I32+I33+I34</f>
        <v>0</v>
      </c>
      <c r="J29" s="325">
        <f>J31+J32+J33+J34</f>
        <v>15857</v>
      </c>
    </row>
    <row r="30" spans="1:10" ht="48" x14ac:dyDescent="0.2">
      <c r="A30" s="737"/>
      <c r="B30" s="207"/>
      <c r="C30" s="182">
        <v>2010</v>
      </c>
      <c r="D30" s="286" t="s">
        <v>178</v>
      </c>
      <c r="E30" s="326">
        <v>15857</v>
      </c>
      <c r="F30" s="327"/>
      <c r="G30" s="328">
        <f>E30+F30</f>
        <v>15857</v>
      </c>
      <c r="H30" s="329"/>
      <c r="I30" s="330"/>
      <c r="J30" s="331"/>
    </row>
    <row r="31" spans="1:10" ht="15.75" x14ac:dyDescent="0.2">
      <c r="A31" s="737"/>
      <c r="B31" s="224"/>
      <c r="C31" s="182">
        <v>4010</v>
      </c>
      <c r="D31" s="286" t="s">
        <v>148</v>
      </c>
      <c r="E31" s="307"/>
      <c r="F31" s="226"/>
      <c r="G31" s="309"/>
      <c r="H31" s="302">
        <v>2909.57</v>
      </c>
      <c r="I31" s="305"/>
      <c r="J31" s="306">
        <f>H31+I31</f>
        <v>2909.57</v>
      </c>
    </row>
    <row r="32" spans="1:10" ht="15.75" x14ac:dyDescent="0.2">
      <c r="A32" s="737"/>
      <c r="B32" s="224"/>
      <c r="C32" s="182">
        <v>4110</v>
      </c>
      <c r="D32" s="286" t="s">
        <v>149</v>
      </c>
      <c r="E32" s="307"/>
      <c r="F32" s="226"/>
      <c r="G32" s="309"/>
      <c r="H32" s="302">
        <v>500.15</v>
      </c>
      <c r="I32" s="305"/>
      <c r="J32" s="306">
        <f>H32+I32</f>
        <v>500.15</v>
      </c>
    </row>
    <row r="33" spans="1:10" ht="15.75" x14ac:dyDescent="0.2">
      <c r="A33" s="737"/>
      <c r="B33" s="224"/>
      <c r="C33" s="182">
        <v>4120</v>
      </c>
      <c r="D33" s="286" t="s">
        <v>162</v>
      </c>
      <c r="E33" s="307"/>
      <c r="F33" s="226"/>
      <c r="G33" s="309"/>
      <c r="H33" s="302">
        <v>71.28</v>
      </c>
      <c r="I33" s="312"/>
      <c r="J33" s="306">
        <f>H33+I33</f>
        <v>71.28</v>
      </c>
    </row>
    <row r="34" spans="1:10" ht="15.75" x14ac:dyDescent="0.2">
      <c r="A34" s="738"/>
      <c r="B34" s="310"/>
      <c r="C34" s="182">
        <v>4210</v>
      </c>
      <c r="D34" s="286" t="s">
        <v>163</v>
      </c>
      <c r="E34" s="302"/>
      <c r="F34" s="312"/>
      <c r="G34" s="306"/>
      <c r="H34" s="304">
        <v>12376</v>
      </c>
      <c r="I34" s="312"/>
      <c r="J34" s="306">
        <f>H34+I34</f>
        <v>12376</v>
      </c>
    </row>
    <row r="35" spans="1:10" ht="30" customHeight="1" x14ac:dyDescent="0.2">
      <c r="A35" s="292">
        <v>801</v>
      </c>
      <c r="B35" s="293"/>
      <c r="C35" s="293"/>
      <c r="D35" s="313" t="s">
        <v>146</v>
      </c>
      <c r="E35" s="332">
        <f t="shared" ref="E35:J35" si="5">E36+E40+E45</f>
        <v>133482.28</v>
      </c>
      <c r="F35" s="296">
        <f t="shared" si="5"/>
        <v>0</v>
      </c>
      <c r="G35" s="333">
        <f t="shared" si="5"/>
        <v>133482.28</v>
      </c>
      <c r="H35" s="332">
        <f t="shared" si="5"/>
        <v>133482.28</v>
      </c>
      <c r="I35" s="296">
        <f t="shared" si="5"/>
        <v>0</v>
      </c>
      <c r="J35" s="297">
        <f t="shared" si="5"/>
        <v>133482.28</v>
      </c>
    </row>
    <row r="36" spans="1:10" ht="15.75" x14ac:dyDescent="0.2">
      <c r="A36" s="736" t="s">
        <v>184</v>
      </c>
      <c r="B36" s="318">
        <v>80101</v>
      </c>
      <c r="C36" s="319"/>
      <c r="D36" s="320" t="s">
        <v>185</v>
      </c>
      <c r="E36" s="321">
        <f>E37</f>
        <v>83783.83</v>
      </c>
      <c r="F36" s="322">
        <f>F37</f>
        <v>0</v>
      </c>
      <c r="G36" s="323">
        <f>G37</f>
        <v>83783.83</v>
      </c>
      <c r="H36" s="321">
        <f>H38+H39</f>
        <v>83783.83</v>
      </c>
      <c r="I36" s="324">
        <f>I38+I39</f>
        <v>0</v>
      </c>
      <c r="J36" s="325">
        <f>J38+J39</f>
        <v>83783.83</v>
      </c>
    </row>
    <row r="37" spans="1:10" ht="48" x14ac:dyDescent="0.2">
      <c r="A37" s="737"/>
      <c r="B37" s="207"/>
      <c r="C37" s="182">
        <v>2010</v>
      </c>
      <c r="D37" s="286" t="s">
        <v>178</v>
      </c>
      <c r="E37" s="326">
        <v>83783.83</v>
      </c>
      <c r="F37" s="327"/>
      <c r="G37" s="328">
        <f>E37+F37</f>
        <v>83783.83</v>
      </c>
      <c r="H37" s="329"/>
      <c r="I37" s="330"/>
      <c r="J37" s="331"/>
    </row>
    <row r="38" spans="1:10" ht="15.75" x14ac:dyDescent="0.2">
      <c r="A38" s="737"/>
      <c r="B38" s="224"/>
      <c r="C38" s="182">
        <v>4210</v>
      </c>
      <c r="D38" s="286" t="s">
        <v>163</v>
      </c>
      <c r="E38" s="307"/>
      <c r="F38" s="226"/>
      <c r="G38" s="309"/>
      <c r="H38" s="302">
        <v>829.52</v>
      </c>
      <c r="I38" s="305"/>
      <c r="J38" s="306">
        <f>H38+I38</f>
        <v>829.52</v>
      </c>
    </row>
    <row r="39" spans="1:10" ht="15.75" x14ac:dyDescent="0.2">
      <c r="A39" s="737"/>
      <c r="B39" s="211"/>
      <c r="C39" s="182">
        <v>4240</v>
      </c>
      <c r="D39" s="286" t="s">
        <v>186</v>
      </c>
      <c r="E39" s="302"/>
      <c r="F39" s="208"/>
      <c r="G39" s="306"/>
      <c r="H39" s="302">
        <v>82954.31</v>
      </c>
      <c r="I39" s="305"/>
      <c r="J39" s="306">
        <f>H39+I39</f>
        <v>82954.31</v>
      </c>
    </row>
    <row r="40" spans="1:10" ht="15.75" x14ac:dyDescent="0.2">
      <c r="A40" s="737"/>
      <c r="B40" s="318">
        <v>80110</v>
      </c>
      <c r="C40" s="319"/>
      <c r="D40" s="320" t="s">
        <v>187</v>
      </c>
      <c r="E40" s="321">
        <f>E41</f>
        <v>49523.47</v>
      </c>
      <c r="F40" s="324">
        <f>F41</f>
        <v>0</v>
      </c>
      <c r="G40" s="323">
        <f>G41</f>
        <v>49523.47</v>
      </c>
      <c r="H40" s="321">
        <f>H42+H43+H44</f>
        <v>49523.469999999994</v>
      </c>
      <c r="I40" s="324">
        <f>I42+I43+I44</f>
        <v>0</v>
      </c>
      <c r="J40" s="325">
        <f>J42+J43+J44</f>
        <v>49523.469999999994</v>
      </c>
    </row>
    <row r="41" spans="1:10" ht="48" x14ac:dyDescent="0.2">
      <c r="A41" s="737"/>
      <c r="B41" s="207"/>
      <c r="C41" s="182">
        <v>2010</v>
      </c>
      <c r="D41" s="286" t="s">
        <v>178</v>
      </c>
      <c r="E41" s="326">
        <v>49523.47</v>
      </c>
      <c r="F41" s="327"/>
      <c r="G41" s="328">
        <f>E41+F41</f>
        <v>49523.47</v>
      </c>
      <c r="H41" s="329"/>
      <c r="I41" s="330"/>
      <c r="J41" s="331"/>
    </row>
    <row r="42" spans="1:10" ht="36" x14ac:dyDescent="0.2">
      <c r="A42" s="737"/>
      <c r="B42" s="224"/>
      <c r="C42" s="182">
        <v>2820</v>
      </c>
      <c r="D42" s="286" t="s">
        <v>188</v>
      </c>
      <c r="E42" s="307"/>
      <c r="F42" s="226"/>
      <c r="G42" s="309"/>
      <c r="H42" s="302">
        <v>15024.31</v>
      </c>
      <c r="I42" s="312"/>
      <c r="J42" s="306">
        <f>H42+I42</f>
        <v>15024.31</v>
      </c>
    </row>
    <row r="43" spans="1:10" ht="15.75" x14ac:dyDescent="0.2">
      <c r="A43" s="737"/>
      <c r="B43" s="224"/>
      <c r="C43" s="182">
        <v>4210</v>
      </c>
      <c r="D43" s="286" t="s">
        <v>163</v>
      </c>
      <c r="E43" s="307"/>
      <c r="F43" s="226"/>
      <c r="G43" s="309"/>
      <c r="H43" s="302">
        <v>490.32</v>
      </c>
      <c r="I43" s="305"/>
      <c r="J43" s="306">
        <f>H43+I43</f>
        <v>490.32</v>
      </c>
    </row>
    <row r="44" spans="1:10" ht="15.75" x14ac:dyDescent="0.2">
      <c r="A44" s="737"/>
      <c r="B44" s="211"/>
      <c r="C44" s="182">
        <v>4240</v>
      </c>
      <c r="D44" s="286" t="s">
        <v>186</v>
      </c>
      <c r="E44" s="302"/>
      <c r="F44" s="208"/>
      <c r="G44" s="306"/>
      <c r="H44" s="302">
        <v>34008.839999999997</v>
      </c>
      <c r="I44" s="305"/>
      <c r="J44" s="306">
        <f>H44+I44</f>
        <v>34008.839999999997</v>
      </c>
    </row>
    <row r="45" spans="1:10" ht="15.75" x14ac:dyDescent="0.2">
      <c r="A45" s="737"/>
      <c r="B45" s="334">
        <v>80150</v>
      </c>
      <c r="C45" s="335"/>
      <c r="D45" s="336"/>
      <c r="E45" s="337">
        <f>E46</f>
        <v>174.98</v>
      </c>
      <c r="F45" s="322">
        <f>F46</f>
        <v>0</v>
      </c>
      <c r="G45" s="338">
        <f>G46</f>
        <v>174.98</v>
      </c>
      <c r="H45" s="337">
        <f>H47+H48</f>
        <v>174.98</v>
      </c>
      <c r="I45" s="322">
        <f>I47+I48</f>
        <v>0</v>
      </c>
      <c r="J45" s="339">
        <f>J47+J48</f>
        <v>174.98</v>
      </c>
    </row>
    <row r="46" spans="1:10" ht="48" x14ac:dyDescent="0.2">
      <c r="A46" s="737"/>
      <c r="B46" s="207"/>
      <c r="C46" s="182">
        <v>2010</v>
      </c>
      <c r="D46" s="286" t="s">
        <v>178</v>
      </c>
      <c r="E46" s="326">
        <v>174.98</v>
      </c>
      <c r="F46" s="327"/>
      <c r="G46" s="328">
        <f>E46+F46</f>
        <v>174.98</v>
      </c>
      <c r="H46" s="329"/>
      <c r="I46" s="330"/>
      <c r="J46" s="331"/>
    </row>
    <row r="47" spans="1:10" ht="15.75" x14ac:dyDescent="0.2">
      <c r="A47" s="737"/>
      <c r="B47" s="224"/>
      <c r="C47" s="182">
        <v>4240</v>
      </c>
      <c r="D47" s="286" t="s">
        <v>186</v>
      </c>
      <c r="E47" s="307"/>
      <c r="F47" s="226"/>
      <c r="G47" s="309"/>
      <c r="H47" s="302">
        <v>173.25</v>
      </c>
      <c r="I47" s="305"/>
      <c r="J47" s="306">
        <f>H47+I47</f>
        <v>173.25</v>
      </c>
    </row>
    <row r="48" spans="1:10" ht="15.75" x14ac:dyDescent="0.2">
      <c r="A48" s="738"/>
      <c r="B48" s="211"/>
      <c r="C48" s="182">
        <v>4210</v>
      </c>
      <c r="D48" s="286" t="s">
        <v>163</v>
      </c>
      <c r="E48" s="302"/>
      <c r="F48" s="208"/>
      <c r="G48" s="306"/>
      <c r="H48" s="302">
        <v>1.73</v>
      </c>
      <c r="I48" s="305"/>
      <c r="J48" s="306">
        <f>H48+I48</f>
        <v>1.73</v>
      </c>
    </row>
    <row r="49" spans="1:10" ht="15.75" x14ac:dyDescent="0.2">
      <c r="A49" s="292">
        <v>852</v>
      </c>
      <c r="B49" s="293"/>
      <c r="C49" s="340"/>
      <c r="D49" s="313" t="s">
        <v>151</v>
      </c>
      <c r="E49" s="314">
        <f t="shared" ref="E49:J49" si="6">E60+E76+E86+E79+E82+E89+E50</f>
        <v>16906363</v>
      </c>
      <c r="F49" s="333">
        <f t="shared" si="6"/>
        <v>603000</v>
      </c>
      <c r="G49" s="315">
        <f t="shared" si="6"/>
        <v>17509363</v>
      </c>
      <c r="H49" s="332">
        <f t="shared" si="6"/>
        <v>16906363</v>
      </c>
      <c r="I49" s="296">
        <f t="shared" si="6"/>
        <v>603000</v>
      </c>
      <c r="J49" s="297">
        <f t="shared" si="6"/>
        <v>17509363</v>
      </c>
    </row>
    <row r="50" spans="1:10" ht="56.25" customHeight="1" x14ac:dyDescent="0.2">
      <c r="A50" s="752"/>
      <c r="B50" s="216">
        <v>85211</v>
      </c>
      <c r="C50" s="217"/>
      <c r="D50" s="341" t="s">
        <v>189</v>
      </c>
      <c r="E50" s="342">
        <f>E51</f>
        <v>9409796</v>
      </c>
      <c r="F50" s="219">
        <f>F51</f>
        <v>600000</v>
      </c>
      <c r="G50" s="343">
        <f>G51</f>
        <v>10009796</v>
      </c>
      <c r="H50" s="344">
        <f>SUM(H52:H59)</f>
        <v>9409796</v>
      </c>
      <c r="I50" s="222">
        <f>SUM(I52:I59)</f>
        <v>600000</v>
      </c>
      <c r="J50" s="345">
        <f>SUM(J52:J59)</f>
        <v>10009796</v>
      </c>
    </row>
    <row r="51" spans="1:10" ht="72" x14ac:dyDescent="0.2">
      <c r="A51" s="753"/>
      <c r="B51" s="207"/>
      <c r="C51" s="182">
        <v>2060</v>
      </c>
      <c r="D51" s="286" t="s">
        <v>190</v>
      </c>
      <c r="E51" s="302">
        <v>9409796</v>
      </c>
      <c r="F51" s="208">
        <v>600000</v>
      </c>
      <c r="G51" s="306">
        <f>E51+F51</f>
        <v>10009796</v>
      </c>
      <c r="H51" s="302"/>
      <c r="I51" s="312"/>
      <c r="J51" s="306"/>
    </row>
    <row r="52" spans="1:10" ht="15.75" x14ac:dyDescent="0.2">
      <c r="A52" s="753"/>
      <c r="B52" s="224"/>
      <c r="C52" s="182">
        <v>3110</v>
      </c>
      <c r="D52" s="286" t="s">
        <v>156</v>
      </c>
      <c r="E52" s="307"/>
      <c r="F52" s="226"/>
      <c r="G52" s="309"/>
      <c r="H52" s="305">
        <v>9232697</v>
      </c>
      <c r="I52" s="305">
        <v>600000</v>
      </c>
      <c r="J52" s="306">
        <f>H52+I52</f>
        <v>9832697</v>
      </c>
    </row>
    <row r="53" spans="1:10" ht="15.75" x14ac:dyDescent="0.2">
      <c r="A53" s="753"/>
      <c r="B53" s="224"/>
      <c r="C53" s="182">
        <v>4010</v>
      </c>
      <c r="D53" s="286" t="s">
        <v>148</v>
      </c>
      <c r="E53" s="307"/>
      <c r="F53" s="226"/>
      <c r="G53" s="309"/>
      <c r="H53" s="305">
        <v>46000</v>
      </c>
      <c r="I53" s="305"/>
      <c r="J53" s="306">
        <f t="shared" ref="J53:J59" si="7">H53+I53</f>
        <v>46000</v>
      </c>
    </row>
    <row r="54" spans="1:10" ht="15.75" x14ac:dyDescent="0.2">
      <c r="A54" s="753"/>
      <c r="B54" s="224"/>
      <c r="C54" s="182">
        <v>4110</v>
      </c>
      <c r="D54" s="286" t="s">
        <v>149</v>
      </c>
      <c r="E54" s="307"/>
      <c r="F54" s="226"/>
      <c r="G54" s="309"/>
      <c r="H54" s="305">
        <v>10700</v>
      </c>
      <c r="I54" s="305"/>
      <c r="J54" s="306">
        <f t="shared" si="7"/>
        <v>10700</v>
      </c>
    </row>
    <row r="55" spans="1:10" ht="15.75" x14ac:dyDescent="0.2">
      <c r="A55" s="753"/>
      <c r="B55" s="224"/>
      <c r="C55" s="229">
        <v>4120</v>
      </c>
      <c r="D55" s="346" t="s">
        <v>162</v>
      </c>
      <c r="E55" s="307"/>
      <c r="F55" s="226"/>
      <c r="G55" s="309"/>
      <c r="H55" s="305">
        <v>1460</v>
      </c>
      <c r="I55" s="305"/>
      <c r="J55" s="306">
        <f t="shared" si="7"/>
        <v>1460</v>
      </c>
    </row>
    <row r="56" spans="1:10" ht="15.75" x14ac:dyDescent="0.2">
      <c r="A56" s="753"/>
      <c r="B56" s="224"/>
      <c r="C56" s="182">
        <v>4170</v>
      </c>
      <c r="D56" s="286" t="s">
        <v>191</v>
      </c>
      <c r="E56" s="307"/>
      <c r="F56" s="226"/>
      <c r="G56" s="309"/>
      <c r="H56" s="305">
        <v>14750</v>
      </c>
      <c r="I56" s="305"/>
      <c r="J56" s="306">
        <f t="shared" si="7"/>
        <v>14750</v>
      </c>
    </row>
    <row r="57" spans="1:10" ht="15.75" x14ac:dyDescent="0.2">
      <c r="A57" s="753"/>
      <c r="B57" s="224"/>
      <c r="C57" s="182">
        <v>4210</v>
      </c>
      <c r="D57" s="286" t="s">
        <v>163</v>
      </c>
      <c r="E57" s="307"/>
      <c r="F57" s="226"/>
      <c r="G57" s="309"/>
      <c r="H57" s="305">
        <v>76689</v>
      </c>
      <c r="I57" s="305"/>
      <c r="J57" s="306">
        <f t="shared" si="7"/>
        <v>76689</v>
      </c>
    </row>
    <row r="58" spans="1:10" ht="15.75" x14ac:dyDescent="0.2">
      <c r="A58" s="753"/>
      <c r="B58" s="224"/>
      <c r="C58" s="182">
        <v>4300</v>
      </c>
      <c r="D58" s="286" t="s">
        <v>165</v>
      </c>
      <c r="E58" s="307"/>
      <c r="F58" s="226"/>
      <c r="G58" s="309"/>
      <c r="H58" s="305">
        <v>24000</v>
      </c>
      <c r="I58" s="305"/>
      <c r="J58" s="306">
        <f t="shared" si="7"/>
        <v>24000</v>
      </c>
    </row>
    <row r="59" spans="1:10" ht="24" x14ac:dyDescent="0.2">
      <c r="A59" s="753"/>
      <c r="B59" s="211"/>
      <c r="C59" s="182">
        <v>4700</v>
      </c>
      <c r="D59" s="286" t="s">
        <v>168</v>
      </c>
      <c r="E59" s="302"/>
      <c r="F59" s="208"/>
      <c r="G59" s="306"/>
      <c r="H59" s="312">
        <v>3500</v>
      </c>
      <c r="I59" s="312"/>
      <c r="J59" s="306">
        <f t="shared" si="7"/>
        <v>3500</v>
      </c>
    </row>
    <row r="60" spans="1:10" ht="56.25" customHeight="1" x14ac:dyDescent="0.2">
      <c r="A60" s="753"/>
      <c r="B60" s="216">
        <v>85212</v>
      </c>
      <c r="C60" s="217"/>
      <c r="D60" s="341" t="s">
        <v>192</v>
      </c>
      <c r="E60" s="342">
        <f>SUM(E61:E61)</f>
        <v>7177855</v>
      </c>
      <c r="F60" s="219">
        <f>F61</f>
        <v>0</v>
      </c>
      <c r="G60" s="343">
        <f>E60+F60</f>
        <v>7177855</v>
      </c>
      <c r="H60" s="344">
        <f>SUM(H62:H75)</f>
        <v>7177855</v>
      </c>
      <c r="I60" s="222">
        <f>SUM(I62:I75)</f>
        <v>0</v>
      </c>
      <c r="J60" s="345">
        <f>SUM(J62:J75)</f>
        <v>7177855</v>
      </c>
    </row>
    <row r="61" spans="1:10" ht="48" x14ac:dyDescent="0.2">
      <c r="A61" s="753"/>
      <c r="B61" s="207"/>
      <c r="C61" s="229">
        <v>2010</v>
      </c>
      <c r="D61" s="346" t="s">
        <v>178</v>
      </c>
      <c r="E61" s="304">
        <v>7177855</v>
      </c>
      <c r="F61" s="254"/>
      <c r="G61" s="347">
        <f>E61+F61</f>
        <v>7177855</v>
      </c>
      <c r="H61" s="304"/>
      <c r="I61" s="305"/>
      <c r="J61" s="347"/>
    </row>
    <row r="62" spans="1:10" ht="15.75" x14ac:dyDescent="0.2">
      <c r="A62" s="753"/>
      <c r="B62" s="224"/>
      <c r="C62" s="182">
        <v>3110</v>
      </c>
      <c r="D62" s="286" t="s">
        <v>156</v>
      </c>
      <c r="E62" s="307"/>
      <c r="F62" s="226"/>
      <c r="G62" s="309"/>
      <c r="H62" s="302">
        <v>6713534</v>
      </c>
      <c r="I62" s="305"/>
      <c r="J62" s="306">
        <f>H62+I62</f>
        <v>6713534</v>
      </c>
    </row>
    <row r="63" spans="1:10" ht="15.75" x14ac:dyDescent="0.2">
      <c r="A63" s="753"/>
      <c r="B63" s="224"/>
      <c r="C63" s="182">
        <v>4010</v>
      </c>
      <c r="D63" s="286" t="s">
        <v>148</v>
      </c>
      <c r="E63" s="307"/>
      <c r="F63" s="226"/>
      <c r="G63" s="309"/>
      <c r="H63" s="302">
        <v>140358</v>
      </c>
      <c r="I63" s="305"/>
      <c r="J63" s="306">
        <f t="shared" ref="J63:J75" si="8">H63+I63</f>
        <v>140358</v>
      </c>
    </row>
    <row r="64" spans="1:10" ht="15.75" x14ac:dyDescent="0.2">
      <c r="A64" s="753"/>
      <c r="B64" s="224"/>
      <c r="C64" s="182">
        <v>4040</v>
      </c>
      <c r="D64" s="286" t="s">
        <v>161</v>
      </c>
      <c r="E64" s="307"/>
      <c r="F64" s="226"/>
      <c r="G64" s="309"/>
      <c r="H64" s="302">
        <v>7838</v>
      </c>
      <c r="I64" s="305"/>
      <c r="J64" s="306">
        <f t="shared" si="8"/>
        <v>7838</v>
      </c>
    </row>
    <row r="65" spans="1:10" ht="15.75" x14ac:dyDescent="0.2">
      <c r="A65" s="753"/>
      <c r="B65" s="224"/>
      <c r="C65" s="182">
        <v>4110</v>
      </c>
      <c r="D65" s="286" t="s">
        <v>149</v>
      </c>
      <c r="E65" s="307"/>
      <c r="F65" s="226"/>
      <c r="G65" s="309"/>
      <c r="H65" s="302">
        <v>278203</v>
      </c>
      <c r="I65" s="305"/>
      <c r="J65" s="306">
        <f t="shared" si="8"/>
        <v>278203</v>
      </c>
    </row>
    <row r="66" spans="1:10" ht="15.75" x14ac:dyDescent="0.2">
      <c r="A66" s="753"/>
      <c r="B66" s="224"/>
      <c r="C66" s="229">
        <v>4120</v>
      </c>
      <c r="D66" s="346" t="s">
        <v>162</v>
      </c>
      <c r="E66" s="307"/>
      <c r="F66" s="226"/>
      <c r="G66" s="309"/>
      <c r="H66" s="304">
        <v>3584</v>
      </c>
      <c r="I66" s="305"/>
      <c r="J66" s="306">
        <f t="shared" si="8"/>
        <v>3584</v>
      </c>
    </row>
    <row r="67" spans="1:10" ht="15.75" x14ac:dyDescent="0.2">
      <c r="A67" s="753"/>
      <c r="B67" s="224"/>
      <c r="C67" s="182">
        <v>4210</v>
      </c>
      <c r="D67" s="286" t="s">
        <v>163</v>
      </c>
      <c r="E67" s="307"/>
      <c r="F67" s="226"/>
      <c r="G67" s="309"/>
      <c r="H67" s="302">
        <v>11000</v>
      </c>
      <c r="I67" s="305"/>
      <c r="J67" s="306">
        <f t="shared" si="8"/>
        <v>11000</v>
      </c>
    </row>
    <row r="68" spans="1:10" ht="15.75" x14ac:dyDescent="0.2">
      <c r="A68" s="753"/>
      <c r="B68" s="224"/>
      <c r="C68" s="182">
        <v>4260</v>
      </c>
      <c r="D68" s="286" t="s">
        <v>164</v>
      </c>
      <c r="E68" s="307"/>
      <c r="F68" s="226"/>
      <c r="G68" s="309"/>
      <c r="H68" s="302">
        <v>1000</v>
      </c>
      <c r="I68" s="305"/>
      <c r="J68" s="306">
        <f>H68+I68</f>
        <v>1000</v>
      </c>
    </row>
    <row r="69" spans="1:10" ht="15.75" x14ac:dyDescent="0.2">
      <c r="A69" s="753"/>
      <c r="B69" s="224"/>
      <c r="C69" s="182">
        <v>4300</v>
      </c>
      <c r="D69" s="286" t="s">
        <v>165</v>
      </c>
      <c r="E69" s="307"/>
      <c r="F69" s="226"/>
      <c r="G69" s="309"/>
      <c r="H69" s="302">
        <v>11000</v>
      </c>
      <c r="I69" s="305"/>
      <c r="J69" s="306">
        <f>H69+I69</f>
        <v>11000</v>
      </c>
    </row>
    <row r="70" spans="1:10" ht="15.75" x14ac:dyDescent="0.2">
      <c r="A70" s="753"/>
      <c r="B70" s="224"/>
      <c r="C70" s="182">
        <v>4360</v>
      </c>
      <c r="D70" s="286" t="s">
        <v>193</v>
      </c>
      <c r="E70" s="307"/>
      <c r="F70" s="226"/>
      <c r="G70" s="309"/>
      <c r="H70" s="302">
        <v>1200</v>
      </c>
      <c r="I70" s="305"/>
      <c r="J70" s="306">
        <f>H70+I70</f>
        <v>1200</v>
      </c>
    </row>
    <row r="71" spans="1:10" ht="24" x14ac:dyDescent="0.2">
      <c r="A71" s="753"/>
      <c r="B71" s="224"/>
      <c r="C71" s="182">
        <v>4400</v>
      </c>
      <c r="D71" s="286" t="s">
        <v>166</v>
      </c>
      <c r="E71" s="307"/>
      <c r="F71" s="226"/>
      <c r="G71" s="309"/>
      <c r="H71" s="302">
        <v>2109</v>
      </c>
      <c r="I71" s="305"/>
      <c r="J71" s="306">
        <f t="shared" si="8"/>
        <v>2109</v>
      </c>
    </row>
    <row r="72" spans="1:10" ht="15.75" x14ac:dyDescent="0.2">
      <c r="A72" s="753"/>
      <c r="B72" s="224"/>
      <c r="C72" s="182">
        <v>4440</v>
      </c>
      <c r="D72" s="286" t="s">
        <v>167</v>
      </c>
      <c r="E72" s="307"/>
      <c r="F72" s="226"/>
      <c r="G72" s="309"/>
      <c r="H72" s="302">
        <v>4029</v>
      </c>
      <c r="I72" s="254"/>
      <c r="J72" s="306">
        <f t="shared" si="8"/>
        <v>4029</v>
      </c>
    </row>
    <row r="73" spans="1:10" ht="24" x14ac:dyDescent="0.2">
      <c r="A73" s="753"/>
      <c r="B73" s="224"/>
      <c r="C73" s="182">
        <v>4700</v>
      </c>
      <c r="D73" s="286" t="s">
        <v>168</v>
      </c>
      <c r="E73" s="302"/>
      <c r="F73" s="208"/>
      <c r="G73" s="306"/>
      <c r="H73" s="302">
        <v>0</v>
      </c>
      <c r="I73" s="312"/>
      <c r="J73" s="306">
        <f t="shared" si="8"/>
        <v>0</v>
      </c>
    </row>
    <row r="74" spans="1:10" ht="15.75" x14ac:dyDescent="0.2">
      <c r="A74" s="753"/>
      <c r="B74" s="224"/>
      <c r="C74" s="182">
        <v>4610</v>
      </c>
      <c r="D74" s="286" t="s">
        <v>194</v>
      </c>
      <c r="E74" s="302"/>
      <c r="F74" s="208"/>
      <c r="G74" s="306"/>
      <c r="H74" s="302">
        <v>1000</v>
      </c>
      <c r="I74" s="312"/>
      <c r="J74" s="306">
        <f t="shared" si="8"/>
        <v>1000</v>
      </c>
    </row>
    <row r="75" spans="1:10" ht="24" x14ac:dyDescent="0.2">
      <c r="A75" s="753"/>
      <c r="B75" s="224"/>
      <c r="C75" s="182">
        <v>4700</v>
      </c>
      <c r="D75" s="286" t="s">
        <v>168</v>
      </c>
      <c r="E75" s="302"/>
      <c r="F75" s="208"/>
      <c r="G75" s="306"/>
      <c r="H75" s="302">
        <v>3000</v>
      </c>
      <c r="I75" s="312"/>
      <c r="J75" s="306">
        <f t="shared" si="8"/>
        <v>3000</v>
      </c>
    </row>
    <row r="76" spans="1:10" ht="63.75" x14ac:dyDescent="0.2">
      <c r="A76" s="753"/>
      <c r="B76" s="200">
        <v>85213</v>
      </c>
      <c r="C76" s="201"/>
      <c r="D76" s="299" t="s">
        <v>152</v>
      </c>
      <c r="E76" s="300">
        <f>E77</f>
        <v>46800</v>
      </c>
      <c r="F76" s="203">
        <f>F77</f>
        <v>3000</v>
      </c>
      <c r="G76" s="348">
        <f>E76+F76</f>
        <v>49800</v>
      </c>
      <c r="H76" s="300">
        <f>H78</f>
        <v>46800</v>
      </c>
      <c r="I76" s="203">
        <f>I78</f>
        <v>3000</v>
      </c>
      <c r="J76" s="301">
        <f>J78</f>
        <v>49800</v>
      </c>
    </row>
    <row r="77" spans="1:10" ht="48" x14ac:dyDescent="0.2">
      <c r="A77" s="753"/>
      <c r="B77" s="207"/>
      <c r="C77" s="182">
        <v>2010</v>
      </c>
      <c r="D77" s="286" t="s">
        <v>178</v>
      </c>
      <c r="E77" s="302">
        <v>46800</v>
      </c>
      <c r="F77" s="208">
        <v>3000</v>
      </c>
      <c r="G77" s="306">
        <f>E77+F77</f>
        <v>49800</v>
      </c>
      <c r="H77" s="302"/>
      <c r="I77" s="312"/>
      <c r="J77" s="306"/>
    </row>
    <row r="78" spans="1:10" ht="15.75" x14ac:dyDescent="0.2">
      <c r="A78" s="753"/>
      <c r="B78" s="211"/>
      <c r="C78" s="182">
        <v>4130</v>
      </c>
      <c r="D78" s="286" t="s">
        <v>153</v>
      </c>
      <c r="E78" s="302"/>
      <c r="F78" s="208"/>
      <c r="G78" s="306"/>
      <c r="H78" s="302">
        <v>46800</v>
      </c>
      <c r="I78" s="312">
        <v>3000</v>
      </c>
      <c r="J78" s="306">
        <f>H78+I78</f>
        <v>49800</v>
      </c>
    </row>
    <row r="79" spans="1:10" ht="15.75" hidden="1" customHeight="1" x14ac:dyDescent="0.2">
      <c r="A79" s="753"/>
      <c r="B79" s="349">
        <v>85215</v>
      </c>
      <c r="C79" s="350"/>
      <c r="D79" s="351" t="s">
        <v>195</v>
      </c>
      <c r="E79" s="352">
        <f>E80</f>
        <v>0</v>
      </c>
      <c r="F79" s="353"/>
      <c r="G79" s="354"/>
      <c r="H79" s="352">
        <f>H81</f>
        <v>0</v>
      </c>
      <c r="I79" s="355"/>
      <c r="J79" s="354">
        <f>J81</f>
        <v>0</v>
      </c>
    </row>
    <row r="80" spans="1:10" ht="60" hidden="1" customHeight="1" x14ac:dyDescent="0.2">
      <c r="A80" s="753"/>
      <c r="B80" s="755"/>
      <c r="C80" s="182">
        <v>2010</v>
      </c>
      <c r="D80" s="286" t="s">
        <v>178</v>
      </c>
      <c r="E80" s="302">
        <v>0</v>
      </c>
      <c r="F80" s="208"/>
      <c r="G80" s="306"/>
      <c r="H80" s="302"/>
      <c r="I80" s="312"/>
      <c r="J80" s="306"/>
    </row>
    <row r="81" spans="1:10" ht="15.75" hidden="1" customHeight="1" x14ac:dyDescent="0.2">
      <c r="A81" s="753"/>
      <c r="B81" s="756"/>
      <c r="C81" s="182">
        <v>3110</v>
      </c>
      <c r="D81" s="286" t="s">
        <v>156</v>
      </c>
      <c r="E81" s="302"/>
      <c r="F81" s="208"/>
      <c r="G81" s="306"/>
      <c r="H81" s="302">
        <v>0</v>
      </c>
      <c r="I81" s="312"/>
      <c r="J81" s="306">
        <v>0</v>
      </c>
    </row>
    <row r="82" spans="1:10" ht="20.25" customHeight="1" x14ac:dyDescent="0.2">
      <c r="A82" s="753"/>
      <c r="B82" s="216">
        <v>85215</v>
      </c>
      <c r="C82" s="217"/>
      <c r="D82" s="341" t="s">
        <v>195</v>
      </c>
      <c r="E82" s="342">
        <f>E83</f>
        <v>16500</v>
      </c>
      <c r="F82" s="219">
        <f>F83</f>
        <v>0</v>
      </c>
      <c r="G82" s="343">
        <f>E82+F82</f>
        <v>16500</v>
      </c>
      <c r="H82" s="344">
        <f>H84+H85</f>
        <v>16500</v>
      </c>
      <c r="I82" s="356">
        <f>I84+I85</f>
        <v>0</v>
      </c>
      <c r="J82" s="233">
        <f>J84+J85</f>
        <v>16500</v>
      </c>
    </row>
    <row r="83" spans="1:10" ht="48" x14ac:dyDescent="0.2">
      <c r="A83" s="753"/>
      <c r="B83" s="207"/>
      <c r="C83" s="182">
        <v>2010</v>
      </c>
      <c r="D83" s="286" t="s">
        <v>178</v>
      </c>
      <c r="E83" s="302">
        <v>16500</v>
      </c>
      <c r="F83" s="208"/>
      <c r="G83" s="306">
        <f>E83+F83</f>
        <v>16500</v>
      </c>
      <c r="H83" s="302"/>
      <c r="I83" s="312"/>
      <c r="J83" s="306"/>
    </row>
    <row r="84" spans="1:10" ht="15.75" x14ac:dyDescent="0.2">
      <c r="A84" s="753"/>
      <c r="B84" s="224"/>
      <c r="C84" s="182">
        <v>3110</v>
      </c>
      <c r="D84" s="286" t="s">
        <v>156</v>
      </c>
      <c r="E84" s="307"/>
      <c r="F84" s="226"/>
      <c r="G84" s="309"/>
      <c r="H84" s="302">
        <v>16176.47</v>
      </c>
      <c r="I84" s="305"/>
      <c r="J84" s="306">
        <f>H84+I84</f>
        <v>16176.47</v>
      </c>
    </row>
    <row r="85" spans="1:10" ht="15.75" x14ac:dyDescent="0.2">
      <c r="A85" s="753"/>
      <c r="B85" s="211"/>
      <c r="C85" s="182">
        <v>4210</v>
      </c>
      <c r="D85" s="286" t="s">
        <v>163</v>
      </c>
      <c r="E85" s="302"/>
      <c r="F85" s="208"/>
      <c r="G85" s="306"/>
      <c r="H85" s="302">
        <v>323.52999999999997</v>
      </c>
      <c r="I85" s="305"/>
      <c r="J85" s="306">
        <f>H85+I85</f>
        <v>323.52999999999997</v>
      </c>
    </row>
    <row r="86" spans="1:10" ht="28.5" customHeight="1" x14ac:dyDescent="0.2">
      <c r="A86" s="753"/>
      <c r="B86" s="200">
        <v>85228</v>
      </c>
      <c r="C86" s="201"/>
      <c r="D86" s="299" t="s">
        <v>196</v>
      </c>
      <c r="E86" s="300">
        <f>E87</f>
        <v>250000</v>
      </c>
      <c r="F86" s="203">
        <f>F87</f>
        <v>0</v>
      </c>
      <c r="G86" s="348">
        <f>E86+F86</f>
        <v>250000</v>
      </c>
      <c r="H86" s="300">
        <f>SUM(H88:H88)</f>
        <v>250000</v>
      </c>
      <c r="I86" s="203">
        <f>SUM(I88:I88)</f>
        <v>0</v>
      </c>
      <c r="J86" s="301">
        <f>SUM(J88:J88)</f>
        <v>250000</v>
      </c>
    </row>
    <row r="87" spans="1:10" ht="48" x14ac:dyDescent="0.2">
      <c r="A87" s="753"/>
      <c r="B87" s="207"/>
      <c r="C87" s="182">
        <v>2010</v>
      </c>
      <c r="D87" s="286" t="s">
        <v>178</v>
      </c>
      <c r="E87" s="302">
        <v>250000</v>
      </c>
      <c r="F87" s="208"/>
      <c r="G87" s="306">
        <f>E87+F87</f>
        <v>250000</v>
      </c>
      <c r="H87" s="302"/>
      <c r="I87" s="312"/>
      <c r="J87" s="306"/>
    </row>
    <row r="88" spans="1:10" ht="15.75" x14ac:dyDescent="0.2">
      <c r="A88" s="753"/>
      <c r="B88" s="224"/>
      <c r="C88" s="235">
        <v>4300</v>
      </c>
      <c r="D88" s="357" t="s">
        <v>165</v>
      </c>
      <c r="E88" s="358"/>
      <c r="F88" s="226"/>
      <c r="G88" s="309"/>
      <c r="H88" s="307">
        <v>250000</v>
      </c>
      <c r="I88" s="359"/>
      <c r="J88" s="309">
        <f>H88+I88</f>
        <v>250000</v>
      </c>
    </row>
    <row r="89" spans="1:10" ht="28.5" customHeight="1" x14ac:dyDescent="0.2">
      <c r="A89" s="753"/>
      <c r="B89" s="200">
        <v>85295</v>
      </c>
      <c r="C89" s="201"/>
      <c r="D89" s="299" t="s">
        <v>169</v>
      </c>
      <c r="E89" s="300">
        <f>E90</f>
        <v>5412</v>
      </c>
      <c r="F89" s="203">
        <f>F90</f>
        <v>0</v>
      </c>
      <c r="G89" s="348">
        <f>G90</f>
        <v>5412</v>
      </c>
      <c r="H89" s="205">
        <f>SUM(H91:H98)</f>
        <v>5412</v>
      </c>
      <c r="I89" s="203">
        <f>SUM(I91:I98)</f>
        <v>0</v>
      </c>
      <c r="J89" s="301">
        <f>SUM(J91:J98)</f>
        <v>5412</v>
      </c>
    </row>
    <row r="90" spans="1:10" ht="48" x14ac:dyDescent="0.2">
      <c r="A90" s="753"/>
      <c r="B90" s="207"/>
      <c r="C90" s="182">
        <v>2010</v>
      </c>
      <c r="D90" s="286" t="s">
        <v>178</v>
      </c>
      <c r="E90" s="302">
        <v>5412</v>
      </c>
      <c r="F90" s="208"/>
      <c r="G90" s="306">
        <f>E90+F90</f>
        <v>5412</v>
      </c>
      <c r="H90" s="302"/>
      <c r="I90" s="312"/>
      <c r="J90" s="306"/>
    </row>
    <row r="91" spans="1:10" ht="15.75" x14ac:dyDescent="0.2">
      <c r="A91" s="753"/>
      <c r="B91" s="224"/>
      <c r="C91" s="182">
        <v>3110</v>
      </c>
      <c r="D91" s="286" t="s">
        <v>156</v>
      </c>
      <c r="E91" s="307"/>
      <c r="F91" s="226"/>
      <c r="G91" s="309"/>
      <c r="H91" s="312">
        <v>5000</v>
      </c>
      <c r="I91" s="312"/>
      <c r="J91" s="306">
        <f>H91+I91</f>
        <v>5000</v>
      </c>
    </row>
    <row r="92" spans="1:10" ht="15.75" x14ac:dyDescent="0.2">
      <c r="A92" s="753"/>
      <c r="B92" s="224"/>
      <c r="C92" s="182">
        <v>4010</v>
      </c>
      <c r="D92" s="286" t="s">
        <v>148</v>
      </c>
      <c r="E92" s="307"/>
      <c r="F92" s="226"/>
      <c r="G92" s="309"/>
      <c r="H92" s="305">
        <v>344</v>
      </c>
      <c r="I92" s="305"/>
      <c r="J92" s="306">
        <f t="shared" ref="J92:J98" si="9">H92+I92</f>
        <v>344</v>
      </c>
    </row>
    <row r="93" spans="1:10" ht="15.75" x14ac:dyDescent="0.2">
      <c r="A93" s="753"/>
      <c r="B93" s="224"/>
      <c r="C93" s="182">
        <v>4110</v>
      </c>
      <c r="D93" s="286" t="s">
        <v>149</v>
      </c>
      <c r="E93" s="307"/>
      <c r="F93" s="226"/>
      <c r="G93" s="309"/>
      <c r="H93" s="305">
        <v>59.57</v>
      </c>
      <c r="I93" s="305"/>
      <c r="J93" s="306">
        <f t="shared" si="9"/>
        <v>59.57</v>
      </c>
    </row>
    <row r="94" spans="1:10" ht="15.75" x14ac:dyDescent="0.2">
      <c r="A94" s="753"/>
      <c r="B94" s="224"/>
      <c r="C94" s="229">
        <v>4120</v>
      </c>
      <c r="D94" s="346" t="s">
        <v>162</v>
      </c>
      <c r="E94" s="307"/>
      <c r="F94" s="226"/>
      <c r="G94" s="309"/>
      <c r="H94" s="305">
        <v>8.43</v>
      </c>
      <c r="I94" s="305"/>
      <c r="J94" s="306">
        <f t="shared" si="9"/>
        <v>8.43</v>
      </c>
    </row>
    <row r="95" spans="1:10" ht="15.75" x14ac:dyDescent="0.2">
      <c r="A95" s="753"/>
      <c r="B95" s="224"/>
      <c r="C95" s="182">
        <v>4170</v>
      </c>
      <c r="D95" s="286" t="s">
        <v>191</v>
      </c>
      <c r="E95" s="307"/>
      <c r="F95" s="226"/>
      <c r="G95" s="309"/>
      <c r="H95" s="305">
        <v>0</v>
      </c>
      <c r="I95" s="305"/>
      <c r="J95" s="306">
        <f t="shared" si="9"/>
        <v>0</v>
      </c>
    </row>
    <row r="96" spans="1:10" ht="15.75" x14ac:dyDescent="0.2">
      <c r="A96" s="753"/>
      <c r="B96" s="224"/>
      <c r="C96" s="182">
        <v>4210</v>
      </c>
      <c r="D96" s="286" t="s">
        <v>163</v>
      </c>
      <c r="E96" s="307"/>
      <c r="F96" s="226"/>
      <c r="G96" s="309"/>
      <c r="H96" s="305">
        <v>0</v>
      </c>
      <c r="I96" s="305"/>
      <c r="J96" s="306">
        <f t="shared" si="9"/>
        <v>0</v>
      </c>
    </row>
    <row r="97" spans="1:10" ht="15.75" x14ac:dyDescent="0.2">
      <c r="A97" s="753"/>
      <c r="B97" s="224"/>
      <c r="C97" s="182">
        <v>4300</v>
      </c>
      <c r="D97" s="286" t="s">
        <v>165</v>
      </c>
      <c r="E97" s="307"/>
      <c r="F97" s="226"/>
      <c r="G97" s="309"/>
      <c r="H97" s="305">
        <v>0</v>
      </c>
      <c r="I97" s="305"/>
      <c r="J97" s="306">
        <f t="shared" si="9"/>
        <v>0</v>
      </c>
    </row>
    <row r="98" spans="1:10" ht="24.75" thickBot="1" x14ac:dyDescent="0.25">
      <c r="A98" s="754"/>
      <c r="B98" s="224"/>
      <c r="C98" s="182">
        <v>4700</v>
      </c>
      <c r="D98" s="286" t="s">
        <v>168</v>
      </c>
      <c r="E98" s="302"/>
      <c r="F98" s="208"/>
      <c r="G98" s="306"/>
      <c r="H98" s="312">
        <v>0</v>
      </c>
      <c r="I98" s="312"/>
      <c r="J98" s="306">
        <f t="shared" si="9"/>
        <v>0</v>
      </c>
    </row>
    <row r="99" spans="1:10" ht="27.75" customHeight="1" thickBot="1" x14ac:dyDescent="0.25">
      <c r="A99" s="742" t="s">
        <v>197</v>
      </c>
      <c r="B99" s="743"/>
      <c r="C99" s="743"/>
      <c r="D99" s="743"/>
      <c r="E99" s="360">
        <f t="shared" ref="E99:J99" si="10">E49+E28+E17+E8+E35</f>
        <v>18035643.34</v>
      </c>
      <c r="F99" s="361">
        <f t="shared" si="10"/>
        <v>610040</v>
      </c>
      <c r="G99" s="362">
        <f t="shared" si="10"/>
        <v>18645683.34</v>
      </c>
      <c r="H99" s="360">
        <f t="shared" si="10"/>
        <v>18035643.34</v>
      </c>
      <c r="I99" s="361">
        <f t="shared" si="10"/>
        <v>610040</v>
      </c>
      <c r="J99" s="363">
        <f t="shared" si="10"/>
        <v>18645683.34</v>
      </c>
    </row>
    <row r="100" spans="1:10" ht="8.25" customHeight="1" x14ac:dyDescent="0.2">
      <c r="A100" s="364"/>
      <c r="B100" s="364"/>
      <c r="C100" s="364"/>
      <c r="D100" s="364"/>
      <c r="E100" s="365"/>
      <c r="F100" s="365"/>
      <c r="G100" s="365"/>
      <c r="H100" s="365"/>
      <c r="I100" s="365"/>
      <c r="J100" s="365"/>
    </row>
    <row r="101" spans="1:10" ht="21.75" customHeight="1" thickBot="1" x14ac:dyDescent="0.25">
      <c r="A101" s="744" t="s">
        <v>198</v>
      </c>
      <c r="B101" s="744"/>
      <c r="C101" s="744"/>
      <c r="D101" s="744"/>
      <c r="E101" s="744"/>
      <c r="F101" s="744"/>
      <c r="G101" s="744"/>
      <c r="H101" s="744"/>
      <c r="I101" s="744"/>
      <c r="J101" s="744"/>
    </row>
    <row r="102" spans="1:10" x14ac:dyDescent="0.2">
      <c r="A102" s="745" t="s">
        <v>132</v>
      </c>
      <c r="B102" s="747" t="s">
        <v>125</v>
      </c>
      <c r="C102" s="747" t="s">
        <v>133</v>
      </c>
      <c r="D102" s="747" t="s">
        <v>134</v>
      </c>
      <c r="E102" s="749" t="s">
        <v>199</v>
      </c>
      <c r="F102" s="366"/>
      <c r="G102" s="367"/>
      <c r="H102" s="367"/>
      <c r="I102" s="367"/>
      <c r="J102" s="751"/>
    </row>
    <row r="103" spans="1:10" ht="27" customHeight="1" thickBot="1" x14ac:dyDescent="0.25">
      <c r="A103" s="746"/>
      <c r="B103" s="748"/>
      <c r="C103" s="748"/>
      <c r="D103" s="748"/>
      <c r="E103" s="750"/>
      <c r="F103" s="366"/>
      <c r="G103" s="367"/>
      <c r="H103" s="367"/>
      <c r="I103" s="367"/>
      <c r="J103" s="751"/>
    </row>
    <row r="104" spans="1:10" ht="15.75" x14ac:dyDescent="0.2">
      <c r="A104" s="292">
        <v>852</v>
      </c>
      <c r="B104" s="293"/>
      <c r="C104" s="340"/>
      <c r="D104" s="368" t="s">
        <v>151</v>
      </c>
      <c r="E104" s="316">
        <f>E105+E107</f>
        <v>157500</v>
      </c>
      <c r="F104" s="369"/>
      <c r="G104" s="370"/>
      <c r="H104" s="370"/>
      <c r="I104" s="370"/>
      <c r="J104" s="370"/>
    </row>
    <row r="105" spans="1:10" ht="56.25" customHeight="1" x14ac:dyDescent="0.2">
      <c r="A105" s="371"/>
      <c r="B105" s="216">
        <v>85212</v>
      </c>
      <c r="C105" s="217"/>
      <c r="D105" s="218" t="s">
        <v>192</v>
      </c>
      <c r="E105" s="219">
        <f>E106</f>
        <v>155000</v>
      </c>
      <c r="F105" s="372"/>
      <c r="G105" s="373"/>
      <c r="H105" s="373"/>
      <c r="I105" s="373"/>
      <c r="J105" s="374"/>
    </row>
    <row r="106" spans="1:10" ht="24" x14ac:dyDescent="0.2">
      <c r="A106" s="199"/>
      <c r="B106" s="224"/>
      <c r="C106" s="375" t="s">
        <v>200</v>
      </c>
      <c r="D106" s="376" t="s">
        <v>201</v>
      </c>
      <c r="E106" s="254">
        <v>155000</v>
      </c>
      <c r="F106" s="377"/>
      <c r="G106" s="378"/>
      <c r="H106" s="378"/>
      <c r="I106" s="378"/>
      <c r="J106" s="227"/>
    </row>
    <row r="107" spans="1:10" ht="28.5" customHeight="1" x14ac:dyDescent="0.2">
      <c r="A107" s="199"/>
      <c r="B107" s="200">
        <v>85228</v>
      </c>
      <c r="C107" s="201"/>
      <c r="D107" s="202" t="s">
        <v>196</v>
      </c>
      <c r="E107" s="203">
        <f>E108</f>
        <v>2500</v>
      </c>
      <c r="F107" s="379"/>
      <c r="G107" s="374"/>
      <c r="H107" s="374"/>
      <c r="I107" s="374"/>
      <c r="J107" s="374"/>
    </row>
    <row r="108" spans="1:10" ht="15.75" x14ac:dyDescent="0.2">
      <c r="A108" s="199"/>
      <c r="B108" s="224"/>
      <c r="C108" s="380" t="s">
        <v>202</v>
      </c>
      <c r="D108" s="381" t="s">
        <v>203</v>
      </c>
      <c r="E108" s="208">
        <v>2500</v>
      </c>
      <c r="F108" s="377"/>
      <c r="G108" s="378"/>
      <c r="H108" s="378"/>
      <c r="I108" s="378"/>
      <c r="J108" s="227"/>
    </row>
    <row r="109" spans="1:10" ht="15" customHeight="1" x14ac:dyDescent="0.25">
      <c r="A109" s="739" t="s">
        <v>204</v>
      </c>
      <c r="B109" s="740"/>
      <c r="C109" s="740"/>
      <c r="D109" s="741"/>
      <c r="E109" s="382">
        <f>E104</f>
        <v>157500</v>
      </c>
      <c r="F109" s="383"/>
      <c r="G109" s="384"/>
      <c r="H109" s="384"/>
      <c r="I109" s="384"/>
      <c r="J109" s="385"/>
    </row>
    <row r="111" spans="1:10" x14ac:dyDescent="0.2">
      <c r="A111" s="386"/>
      <c r="B111" s="386"/>
      <c r="C111" s="386"/>
      <c r="D111" s="387"/>
      <c r="E111" s="388"/>
      <c r="F111" s="388"/>
      <c r="G111" s="388"/>
      <c r="H111" s="388"/>
      <c r="I111" s="388"/>
    </row>
  </sheetData>
  <mergeCells count="26">
    <mergeCell ref="H6:J6"/>
    <mergeCell ref="A9:A16"/>
    <mergeCell ref="A18:A27"/>
    <mergeCell ref="A29:A34"/>
    <mergeCell ref="A6:A7"/>
    <mergeCell ref="B6:B7"/>
    <mergeCell ref="C6:C7"/>
    <mergeCell ref="D6:D7"/>
    <mergeCell ref="E6:G6"/>
    <mergeCell ref="G1:J1"/>
    <mergeCell ref="G2:I2"/>
    <mergeCell ref="G3:J3"/>
    <mergeCell ref="A4:J4"/>
    <mergeCell ref="A5:J5"/>
    <mergeCell ref="A36:A48"/>
    <mergeCell ref="A109:D109"/>
    <mergeCell ref="A99:D99"/>
    <mergeCell ref="A101:J101"/>
    <mergeCell ref="A102:A103"/>
    <mergeCell ref="B102:B103"/>
    <mergeCell ref="C102:C103"/>
    <mergeCell ref="D102:D103"/>
    <mergeCell ref="E102:E103"/>
    <mergeCell ref="J102:J103"/>
    <mergeCell ref="A50:A98"/>
    <mergeCell ref="B80:B81"/>
  </mergeCells>
  <pageMargins left="0.78740157480314965" right="0" top="0.55118110236220474" bottom="0.59055118110236227" header="0.39370078740157483" footer="3.937007874015748E-2"/>
  <pageSetup paperSize="9" orientation="landscape" r:id="rId1"/>
  <headerFooter alignWithMargins="0"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topLeftCell="A49" zoomScaleNormal="100" workbookViewId="0">
      <selection activeCell="I45" sqref="I45"/>
    </sheetView>
  </sheetViews>
  <sheetFormatPr defaultRowHeight="12.75" x14ac:dyDescent="0.2"/>
  <cols>
    <col min="1" max="1" width="7.5703125" style="106" customWidth="1"/>
    <col min="2" max="2" width="7.7109375" style="106" customWidth="1"/>
    <col min="3" max="3" width="6.5703125" style="106" customWidth="1"/>
    <col min="4" max="4" width="35.28515625" style="106" customWidth="1"/>
    <col min="5" max="5" width="13.28515625" style="106" customWidth="1"/>
    <col min="6" max="6" width="11.42578125" style="106" customWidth="1"/>
    <col min="7" max="8" width="13.140625" style="106" customWidth="1"/>
    <col min="9" max="9" width="12" style="106" customWidth="1"/>
    <col min="10" max="10" width="12.85546875" style="106" customWidth="1"/>
    <col min="11" max="16384" width="9.140625" style="106"/>
  </cols>
  <sheetData>
    <row r="1" spans="1:10" x14ac:dyDescent="0.2">
      <c r="E1" s="105"/>
      <c r="F1" s="105"/>
      <c r="G1" s="105"/>
      <c r="H1" s="107" t="s">
        <v>269</v>
      </c>
      <c r="I1" s="108"/>
      <c r="J1" s="108"/>
    </row>
    <row r="2" spans="1:10" x14ac:dyDescent="0.2">
      <c r="E2" s="105"/>
      <c r="F2" s="105"/>
      <c r="G2" s="105"/>
      <c r="H2" s="105" t="s">
        <v>130</v>
      </c>
      <c r="I2" s="108"/>
      <c r="J2" s="108"/>
    </row>
    <row r="3" spans="1:10" ht="20.25" customHeight="1" x14ac:dyDescent="0.2">
      <c r="E3" s="109"/>
      <c r="F3" s="109"/>
      <c r="G3" s="109"/>
      <c r="H3" s="758" t="s">
        <v>268</v>
      </c>
      <c r="I3" s="758"/>
      <c r="J3" s="758"/>
    </row>
    <row r="4" spans="1:10" ht="32.25" customHeight="1" x14ac:dyDescent="0.25">
      <c r="A4" s="759" t="s">
        <v>131</v>
      </c>
      <c r="B4" s="760"/>
      <c r="C4" s="760"/>
      <c r="D4" s="760"/>
      <c r="E4" s="760"/>
      <c r="F4" s="760"/>
      <c r="G4" s="760"/>
      <c r="H4" s="760"/>
    </row>
    <row r="5" spans="1:10" ht="16.5" thickBot="1" x14ac:dyDescent="0.3">
      <c r="A5" s="775"/>
      <c r="B5" s="775"/>
      <c r="C5" s="775"/>
      <c r="D5" s="775"/>
      <c r="E5" s="776"/>
      <c r="F5" s="776"/>
      <c r="G5" s="776"/>
      <c r="H5" s="776"/>
    </row>
    <row r="6" spans="1:10" ht="15" customHeight="1" x14ac:dyDescent="0.2">
      <c r="A6" s="745" t="s">
        <v>132</v>
      </c>
      <c r="B6" s="747" t="s">
        <v>125</v>
      </c>
      <c r="C6" s="747" t="s">
        <v>133</v>
      </c>
      <c r="D6" s="763" t="s">
        <v>134</v>
      </c>
      <c r="E6" s="777" t="s">
        <v>135</v>
      </c>
      <c r="F6" s="777"/>
      <c r="G6" s="778"/>
      <c r="H6" s="779" t="s">
        <v>136</v>
      </c>
      <c r="I6" s="779"/>
      <c r="J6" s="780"/>
    </row>
    <row r="7" spans="1:10" ht="39" thickBot="1" x14ac:dyDescent="0.25">
      <c r="A7" s="746"/>
      <c r="B7" s="748"/>
      <c r="C7" s="748"/>
      <c r="D7" s="764"/>
      <c r="E7" s="110" t="s">
        <v>137</v>
      </c>
      <c r="F7" s="111" t="s">
        <v>121</v>
      </c>
      <c r="G7" s="110" t="s">
        <v>276</v>
      </c>
      <c r="H7" s="110" t="s">
        <v>137</v>
      </c>
      <c r="I7" s="111" t="s">
        <v>121</v>
      </c>
      <c r="J7" s="110" t="s">
        <v>275</v>
      </c>
    </row>
    <row r="8" spans="1:10" x14ac:dyDescent="0.2">
      <c r="A8" s="112">
        <v>758</v>
      </c>
      <c r="B8" s="113"/>
      <c r="C8" s="113"/>
      <c r="D8" s="114" t="s">
        <v>138</v>
      </c>
      <c r="E8" s="115">
        <f>E9</f>
        <v>96398.18</v>
      </c>
      <c r="F8" s="115">
        <f>F9</f>
        <v>0</v>
      </c>
      <c r="G8" s="116">
        <f>G9</f>
        <v>96398.18</v>
      </c>
      <c r="H8" s="117"/>
      <c r="I8" s="115"/>
      <c r="J8" s="118"/>
    </row>
    <row r="9" spans="1:10" x14ac:dyDescent="0.2">
      <c r="A9" s="119"/>
      <c r="B9" s="120">
        <v>75814</v>
      </c>
      <c r="C9" s="121"/>
      <c r="D9" s="122" t="s">
        <v>139</v>
      </c>
      <c r="E9" s="123">
        <f>E10+E11</f>
        <v>96398.18</v>
      </c>
      <c r="F9" s="123">
        <f>F10+F11</f>
        <v>0</v>
      </c>
      <c r="G9" s="124">
        <f>G10+G11</f>
        <v>96398.18</v>
      </c>
      <c r="H9" s="125"/>
      <c r="I9" s="123"/>
      <c r="J9" s="126"/>
    </row>
    <row r="10" spans="1:10" ht="48" x14ac:dyDescent="0.2">
      <c r="A10" s="119"/>
      <c r="B10" s="773"/>
      <c r="C10" s="127">
        <v>2030</v>
      </c>
      <c r="D10" s="128" t="s">
        <v>140</v>
      </c>
      <c r="E10" s="129">
        <v>93198.18</v>
      </c>
      <c r="F10" s="129"/>
      <c r="G10" s="130">
        <f>E10+F10</f>
        <v>93198.18</v>
      </c>
      <c r="H10" s="131"/>
      <c r="I10" s="132"/>
      <c r="J10" s="133"/>
    </row>
    <row r="11" spans="1:10" ht="48" x14ac:dyDescent="0.2">
      <c r="A11" s="119"/>
      <c r="B11" s="774"/>
      <c r="C11" s="134">
        <v>6330</v>
      </c>
      <c r="D11" s="128" t="s">
        <v>141</v>
      </c>
      <c r="E11" s="135">
        <v>3200</v>
      </c>
      <c r="F11" s="135"/>
      <c r="G11" s="130">
        <f>E11+F11</f>
        <v>3200</v>
      </c>
      <c r="H11" s="136"/>
      <c r="I11" s="132"/>
      <c r="J11" s="137"/>
    </row>
    <row r="12" spans="1:10" x14ac:dyDescent="0.2">
      <c r="A12" s="138">
        <v>600</v>
      </c>
      <c r="B12" s="139"/>
      <c r="C12" s="140"/>
      <c r="D12" s="141" t="s">
        <v>142</v>
      </c>
      <c r="E12" s="142">
        <f t="shared" ref="E12:J12" si="0">E13</f>
        <v>789092</v>
      </c>
      <c r="F12" s="142">
        <f t="shared" si="0"/>
        <v>0</v>
      </c>
      <c r="G12" s="143">
        <f t="shared" si="0"/>
        <v>789092</v>
      </c>
      <c r="H12" s="144">
        <f t="shared" si="0"/>
        <v>885490.17999999993</v>
      </c>
      <c r="I12" s="145">
        <f t="shared" si="0"/>
        <v>0</v>
      </c>
      <c r="J12" s="146">
        <f t="shared" si="0"/>
        <v>885490.17999999993</v>
      </c>
    </row>
    <row r="13" spans="1:10" x14ac:dyDescent="0.2">
      <c r="A13" s="119"/>
      <c r="B13" s="147">
        <v>60016</v>
      </c>
      <c r="C13" s="148"/>
      <c r="D13" s="149" t="s">
        <v>143</v>
      </c>
      <c r="E13" s="150">
        <f>E14</f>
        <v>789092</v>
      </c>
      <c r="F13" s="150">
        <f>F14</f>
        <v>0</v>
      </c>
      <c r="G13" s="151">
        <f>G14</f>
        <v>789092</v>
      </c>
      <c r="H13" s="152">
        <f>H15+H16</f>
        <v>885490.17999999993</v>
      </c>
      <c r="I13" s="152">
        <f t="shared" ref="I13:J13" si="1">I15+I16</f>
        <v>0</v>
      </c>
      <c r="J13" s="153">
        <f t="shared" si="1"/>
        <v>885490.17999999993</v>
      </c>
    </row>
    <row r="14" spans="1:10" ht="48" x14ac:dyDescent="0.2">
      <c r="A14" s="119"/>
      <c r="B14" s="154"/>
      <c r="C14" s="134">
        <v>6330</v>
      </c>
      <c r="D14" s="128" t="s">
        <v>141</v>
      </c>
      <c r="E14" s="155">
        <v>789092</v>
      </c>
      <c r="F14" s="155"/>
      <c r="G14" s="155">
        <f>E14+F14</f>
        <v>789092</v>
      </c>
      <c r="H14" s="155"/>
      <c r="I14" s="155"/>
      <c r="J14" s="155"/>
    </row>
    <row r="15" spans="1:10" x14ac:dyDescent="0.2">
      <c r="A15" s="119"/>
      <c r="B15" s="156"/>
      <c r="C15" s="127">
        <v>4300</v>
      </c>
      <c r="D15" s="128" t="s">
        <v>144</v>
      </c>
      <c r="E15" s="157"/>
      <c r="F15" s="157"/>
      <c r="G15" s="158"/>
      <c r="H15" s="159">
        <v>93198.18</v>
      </c>
      <c r="I15" s="160"/>
      <c r="J15" s="161">
        <f>H15+I15</f>
        <v>93198.18</v>
      </c>
    </row>
    <row r="16" spans="1:10" x14ac:dyDescent="0.2">
      <c r="A16" s="119"/>
      <c r="B16" s="156"/>
      <c r="C16" s="156">
        <v>6050</v>
      </c>
      <c r="D16" s="162" t="s">
        <v>145</v>
      </c>
      <c r="E16" s="163"/>
      <c r="F16" s="163"/>
      <c r="G16" s="164"/>
      <c r="H16" s="165">
        <v>792292</v>
      </c>
      <c r="I16" s="166"/>
      <c r="J16" s="167">
        <f>H16+I16</f>
        <v>792292</v>
      </c>
    </row>
    <row r="17" spans="1:10" x14ac:dyDescent="0.2">
      <c r="A17" s="168">
        <v>801</v>
      </c>
      <c r="B17" s="169"/>
      <c r="C17" s="169"/>
      <c r="D17" s="170" t="s">
        <v>146</v>
      </c>
      <c r="E17" s="171">
        <f>E18+E22</f>
        <v>711030</v>
      </c>
      <c r="F17" s="171">
        <f t="shared" ref="F17:J17" si="2">F18+F22</f>
        <v>0</v>
      </c>
      <c r="G17" s="172">
        <f t="shared" si="2"/>
        <v>711030</v>
      </c>
      <c r="H17" s="173">
        <f t="shared" si="2"/>
        <v>711030</v>
      </c>
      <c r="I17" s="171">
        <f t="shared" si="2"/>
        <v>0</v>
      </c>
      <c r="J17" s="174">
        <f t="shared" si="2"/>
        <v>711030</v>
      </c>
    </row>
    <row r="18" spans="1:10" ht="24" x14ac:dyDescent="0.2">
      <c r="A18" s="119"/>
      <c r="B18" s="120">
        <v>80103</v>
      </c>
      <c r="C18" s="148"/>
      <c r="D18" s="175" t="s">
        <v>147</v>
      </c>
      <c r="E18" s="150">
        <f>E19</f>
        <v>168510</v>
      </c>
      <c r="F18" s="150">
        <f>F19</f>
        <v>0</v>
      </c>
      <c r="G18" s="151">
        <f>G19</f>
        <v>168510</v>
      </c>
      <c r="H18" s="176">
        <f>H20+H21</f>
        <v>168510</v>
      </c>
      <c r="I18" s="177">
        <f>I20+I21</f>
        <v>0</v>
      </c>
      <c r="J18" s="178">
        <f>J20+J21</f>
        <v>168510</v>
      </c>
    </row>
    <row r="19" spans="1:10" ht="48" x14ac:dyDescent="0.2">
      <c r="A19" s="119"/>
      <c r="B19" s="156"/>
      <c r="C19" s="127">
        <v>2030</v>
      </c>
      <c r="D19" s="128" t="s">
        <v>140</v>
      </c>
      <c r="E19" s="163">
        <v>168510</v>
      </c>
      <c r="F19" s="163"/>
      <c r="G19" s="164">
        <f>E19+F19</f>
        <v>168510</v>
      </c>
      <c r="H19" s="179"/>
      <c r="I19" s="180"/>
      <c r="J19" s="181"/>
    </row>
    <row r="20" spans="1:10" x14ac:dyDescent="0.2">
      <c r="A20" s="119"/>
      <c r="B20" s="156"/>
      <c r="C20" s="182">
        <v>4010</v>
      </c>
      <c r="D20" s="128" t="s">
        <v>148</v>
      </c>
      <c r="E20" s="163"/>
      <c r="F20" s="163"/>
      <c r="G20" s="164"/>
      <c r="H20" s="179">
        <v>160515</v>
      </c>
      <c r="I20" s="180"/>
      <c r="J20" s="181">
        <f>H20+I20</f>
        <v>160515</v>
      </c>
    </row>
    <row r="21" spans="1:10" x14ac:dyDescent="0.2">
      <c r="A21" s="119"/>
      <c r="B21" s="156"/>
      <c r="C21" s="182">
        <v>4110</v>
      </c>
      <c r="D21" s="128" t="s">
        <v>149</v>
      </c>
      <c r="E21" s="135"/>
      <c r="F21" s="135"/>
      <c r="G21" s="183"/>
      <c r="H21" s="179">
        <v>7995</v>
      </c>
      <c r="I21" s="180"/>
      <c r="J21" s="181">
        <f>H21+I21</f>
        <v>7995</v>
      </c>
    </row>
    <row r="22" spans="1:10" x14ac:dyDescent="0.2">
      <c r="A22" s="119"/>
      <c r="B22" s="120">
        <v>80104</v>
      </c>
      <c r="C22" s="148"/>
      <c r="D22" s="175" t="s">
        <v>150</v>
      </c>
      <c r="E22" s="150">
        <f>E23</f>
        <v>542520</v>
      </c>
      <c r="F22" s="150">
        <f>F23</f>
        <v>0</v>
      </c>
      <c r="G22" s="151">
        <f>G23</f>
        <v>542520</v>
      </c>
      <c r="H22" s="176">
        <f>H24</f>
        <v>542520</v>
      </c>
      <c r="I22" s="184">
        <f>I24</f>
        <v>0</v>
      </c>
      <c r="J22" s="185">
        <f>J24</f>
        <v>542520</v>
      </c>
    </row>
    <row r="23" spans="1:10" ht="48" x14ac:dyDescent="0.2">
      <c r="A23" s="119"/>
      <c r="B23" s="154"/>
      <c r="C23" s="127">
        <v>2030</v>
      </c>
      <c r="D23" s="128" t="s">
        <v>140</v>
      </c>
      <c r="E23" s="186">
        <v>542520</v>
      </c>
      <c r="F23" s="186"/>
      <c r="G23" s="187">
        <f>E23+F23</f>
        <v>542520</v>
      </c>
      <c r="H23" s="188"/>
      <c r="I23" s="189"/>
      <c r="J23" s="190"/>
    </row>
    <row r="24" spans="1:10" x14ac:dyDescent="0.2">
      <c r="A24" s="119"/>
      <c r="B24" s="156"/>
      <c r="C24" s="182">
        <v>4010</v>
      </c>
      <c r="D24" s="128" t="s">
        <v>148</v>
      </c>
      <c r="E24" s="135"/>
      <c r="F24" s="135"/>
      <c r="G24" s="183"/>
      <c r="H24" s="179">
        <v>542520</v>
      </c>
      <c r="I24" s="180"/>
      <c r="J24" s="181">
        <f>H24+I24</f>
        <v>542520</v>
      </c>
    </row>
    <row r="25" spans="1:10" ht="21.75" customHeight="1" x14ac:dyDescent="0.2">
      <c r="A25" s="191">
        <v>852</v>
      </c>
      <c r="B25" s="192"/>
      <c r="C25" s="193"/>
      <c r="D25" s="194" t="s">
        <v>151</v>
      </c>
      <c r="E25" s="195">
        <f>E29+E32+E35+E38+E51+E26</f>
        <v>885506</v>
      </c>
      <c r="F25" s="195">
        <f t="shared" ref="F25:J25" si="3">F29+F32+F35+F38+F51+F26</f>
        <v>27723</v>
      </c>
      <c r="G25" s="196">
        <f t="shared" si="3"/>
        <v>913229</v>
      </c>
      <c r="H25" s="197">
        <f t="shared" si="3"/>
        <v>885506</v>
      </c>
      <c r="I25" s="198">
        <f t="shared" si="3"/>
        <v>27723</v>
      </c>
      <c r="J25" s="195">
        <f t="shared" si="3"/>
        <v>913229</v>
      </c>
    </row>
    <row r="26" spans="1:10" ht="15.75" x14ac:dyDescent="0.2">
      <c r="A26" s="199"/>
      <c r="B26" s="200">
        <v>85206</v>
      </c>
      <c r="C26" s="201"/>
      <c r="D26" s="202"/>
      <c r="E26" s="203">
        <f>E27</f>
        <v>39356</v>
      </c>
      <c r="F26" s="203">
        <f>F27</f>
        <v>0</v>
      </c>
      <c r="G26" s="204">
        <f>G27</f>
        <v>39356</v>
      </c>
      <c r="H26" s="205">
        <f>H28</f>
        <v>39356</v>
      </c>
      <c r="I26" s="203">
        <f>I28</f>
        <v>0</v>
      </c>
      <c r="J26" s="206">
        <f>J28</f>
        <v>39356</v>
      </c>
    </row>
    <row r="27" spans="1:10" ht="48" x14ac:dyDescent="0.2">
      <c r="A27" s="199"/>
      <c r="B27" s="207"/>
      <c r="C27" s="182">
        <v>2030</v>
      </c>
      <c r="D27" s="128" t="s">
        <v>140</v>
      </c>
      <c r="E27" s="208">
        <v>39356</v>
      </c>
      <c r="F27" s="208"/>
      <c r="G27" s="209">
        <f>E27+F27</f>
        <v>39356</v>
      </c>
      <c r="H27" s="210"/>
      <c r="I27" s="132"/>
      <c r="J27" s="133"/>
    </row>
    <row r="28" spans="1:10" ht="15.75" x14ac:dyDescent="0.2">
      <c r="A28" s="199"/>
      <c r="B28" s="211"/>
      <c r="C28" s="182">
        <v>4010</v>
      </c>
      <c r="D28" s="128" t="s">
        <v>148</v>
      </c>
      <c r="E28" s="208"/>
      <c r="F28" s="208"/>
      <c r="G28" s="209"/>
      <c r="H28" s="210">
        <v>39356</v>
      </c>
      <c r="I28" s="212"/>
      <c r="J28" s="213">
        <f>H28+I28</f>
        <v>39356</v>
      </c>
    </row>
    <row r="29" spans="1:10" ht="76.5" x14ac:dyDescent="0.2">
      <c r="A29" s="199"/>
      <c r="B29" s="200">
        <v>85213</v>
      </c>
      <c r="C29" s="201"/>
      <c r="D29" s="202" t="s">
        <v>152</v>
      </c>
      <c r="E29" s="203">
        <f>E30</f>
        <v>35422</v>
      </c>
      <c r="F29" s="203">
        <f>F30</f>
        <v>0</v>
      </c>
      <c r="G29" s="204">
        <f>G30</f>
        <v>35422</v>
      </c>
      <c r="H29" s="205">
        <f>H31</f>
        <v>35422</v>
      </c>
      <c r="I29" s="203">
        <f>I31</f>
        <v>0</v>
      </c>
      <c r="J29" s="206">
        <f>J31</f>
        <v>35422</v>
      </c>
    </row>
    <row r="30" spans="1:10" ht="48" x14ac:dyDescent="0.2">
      <c r="A30" s="199"/>
      <c r="B30" s="207"/>
      <c r="C30" s="182">
        <v>2030</v>
      </c>
      <c r="D30" s="128" t="s">
        <v>140</v>
      </c>
      <c r="E30" s="208">
        <v>35422</v>
      </c>
      <c r="F30" s="208"/>
      <c r="G30" s="209">
        <f>E30+F30</f>
        <v>35422</v>
      </c>
      <c r="H30" s="210"/>
      <c r="I30" s="132"/>
      <c r="J30" s="133"/>
    </row>
    <row r="31" spans="1:10" ht="15.75" x14ac:dyDescent="0.2">
      <c r="A31" s="199"/>
      <c r="B31" s="211"/>
      <c r="C31" s="182">
        <v>4130</v>
      </c>
      <c r="D31" s="128" t="s">
        <v>153</v>
      </c>
      <c r="E31" s="208"/>
      <c r="F31" s="208"/>
      <c r="G31" s="209"/>
      <c r="H31" s="210">
        <v>35422</v>
      </c>
      <c r="I31" s="212"/>
      <c r="J31" s="213">
        <f>H31+I31</f>
        <v>35422</v>
      </c>
    </row>
    <row r="32" spans="1:10" ht="25.5" x14ac:dyDescent="0.2">
      <c r="A32" s="199"/>
      <c r="B32" s="200">
        <v>85214</v>
      </c>
      <c r="C32" s="201"/>
      <c r="D32" s="202" t="s">
        <v>154</v>
      </c>
      <c r="E32" s="203">
        <f>E33</f>
        <v>85000</v>
      </c>
      <c r="F32" s="203">
        <f>F33</f>
        <v>0</v>
      </c>
      <c r="G32" s="204">
        <f>G33</f>
        <v>85000</v>
      </c>
      <c r="H32" s="205">
        <f>H34</f>
        <v>85000</v>
      </c>
      <c r="I32" s="203">
        <f>I34</f>
        <v>0</v>
      </c>
      <c r="J32" s="206">
        <f>J34</f>
        <v>85000</v>
      </c>
    </row>
    <row r="33" spans="1:10" ht="48" x14ac:dyDescent="0.2">
      <c r="A33" s="199"/>
      <c r="B33" s="207"/>
      <c r="C33" s="182">
        <v>2030</v>
      </c>
      <c r="D33" s="128" t="s">
        <v>155</v>
      </c>
      <c r="E33" s="208">
        <v>85000</v>
      </c>
      <c r="F33" s="208"/>
      <c r="G33" s="209">
        <f>E33+F33</f>
        <v>85000</v>
      </c>
      <c r="H33" s="210"/>
      <c r="I33" s="132"/>
      <c r="J33" s="133"/>
    </row>
    <row r="34" spans="1:10" ht="15.75" x14ac:dyDescent="0.2">
      <c r="A34" s="199"/>
      <c r="B34" s="211"/>
      <c r="C34" s="182">
        <v>3110</v>
      </c>
      <c r="D34" s="128" t="s">
        <v>156</v>
      </c>
      <c r="E34" s="208"/>
      <c r="F34" s="208"/>
      <c r="G34" s="209"/>
      <c r="H34" s="210">
        <v>85000</v>
      </c>
      <c r="I34" s="214"/>
      <c r="J34" s="215">
        <f>H34+I34</f>
        <v>85000</v>
      </c>
    </row>
    <row r="35" spans="1:10" ht="15.75" x14ac:dyDescent="0.2">
      <c r="A35" s="199"/>
      <c r="B35" s="216">
        <v>85216</v>
      </c>
      <c r="C35" s="217"/>
      <c r="D35" s="218" t="s">
        <v>157</v>
      </c>
      <c r="E35" s="219">
        <f>SUM(E36:E36)</f>
        <v>374324</v>
      </c>
      <c r="F35" s="219">
        <f>F36</f>
        <v>0</v>
      </c>
      <c r="G35" s="220">
        <f>G36</f>
        <v>374324</v>
      </c>
      <c r="H35" s="221">
        <f>SUM(H37)</f>
        <v>374324</v>
      </c>
      <c r="I35" s="222">
        <f>SUM(I37)</f>
        <v>0</v>
      </c>
      <c r="J35" s="223">
        <f>SUM(J37)</f>
        <v>374324</v>
      </c>
    </row>
    <row r="36" spans="1:10" ht="36" x14ac:dyDescent="0.2">
      <c r="A36" s="199"/>
      <c r="B36" s="207"/>
      <c r="C36" s="182">
        <v>2030</v>
      </c>
      <c r="D36" s="128" t="s">
        <v>158</v>
      </c>
      <c r="E36" s="208">
        <v>374324</v>
      </c>
      <c r="F36" s="208"/>
      <c r="G36" s="209">
        <f>E36+F36</f>
        <v>374324</v>
      </c>
      <c r="H36" s="210"/>
      <c r="I36" s="132"/>
      <c r="J36" s="133"/>
    </row>
    <row r="37" spans="1:10" ht="15.75" x14ac:dyDescent="0.2">
      <c r="A37" s="199"/>
      <c r="B37" s="224"/>
      <c r="C37" s="182">
        <v>3110</v>
      </c>
      <c r="D37" s="128" t="s">
        <v>156</v>
      </c>
      <c r="E37" s="208"/>
      <c r="F37" s="208"/>
      <c r="G37" s="209"/>
      <c r="H37" s="210">
        <v>374324</v>
      </c>
      <c r="I37" s="212"/>
      <c r="J37" s="213">
        <f>H37+I37</f>
        <v>374324</v>
      </c>
    </row>
    <row r="38" spans="1:10" ht="15.75" x14ac:dyDescent="0.2">
      <c r="A38" s="199"/>
      <c r="B38" s="200">
        <v>85219</v>
      </c>
      <c r="C38" s="217"/>
      <c r="D38" s="218" t="s">
        <v>159</v>
      </c>
      <c r="E38" s="219">
        <f>E39</f>
        <v>156404</v>
      </c>
      <c r="F38" s="219">
        <f>F39</f>
        <v>27723</v>
      </c>
      <c r="G38" s="220">
        <f>G39</f>
        <v>184127</v>
      </c>
      <c r="H38" s="221">
        <f>SUM(H40:H50)</f>
        <v>156404</v>
      </c>
      <c r="I38" s="222">
        <f>SUM(I40:I50)</f>
        <v>27723</v>
      </c>
      <c r="J38" s="223">
        <f>SUM(J40:J50)</f>
        <v>184127</v>
      </c>
    </row>
    <row r="39" spans="1:10" ht="48" x14ac:dyDescent="0.2">
      <c r="A39" s="199"/>
      <c r="B39" s="207"/>
      <c r="C39" s="182">
        <v>2030</v>
      </c>
      <c r="D39" s="128" t="s">
        <v>140</v>
      </c>
      <c r="E39" s="208">
        <v>156404</v>
      </c>
      <c r="F39" s="208">
        <v>27723</v>
      </c>
      <c r="G39" s="209">
        <f>E39+F39</f>
        <v>184127</v>
      </c>
      <c r="H39" s="210"/>
      <c r="I39" s="225"/>
      <c r="J39" s="133"/>
    </row>
    <row r="40" spans="1:10" ht="15.75" x14ac:dyDescent="0.2">
      <c r="A40" s="199"/>
      <c r="B40" s="224"/>
      <c r="C40" s="182">
        <v>3020</v>
      </c>
      <c r="D40" s="128" t="s">
        <v>160</v>
      </c>
      <c r="E40" s="226"/>
      <c r="F40" s="226"/>
      <c r="G40" s="227"/>
      <c r="H40" s="210">
        <v>900</v>
      </c>
      <c r="I40" s="225"/>
      <c r="J40" s="213">
        <f>H40+I40</f>
        <v>900</v>
      </c>
    </row>
    <row r="41" spans="1:10" ht="15.75" x14ac:dyDescent="0.2">
      <c r="A41" s="199"/>
      <c r="B41" s="224"/>
      <c r="C41" s="182">
        <v>4010</v>
      </c>
      <c r="D41" s="128" t="s">
        <v>148</v>
      </c>
      <c r="E41" s="226"/>
      <c r="F41" s="226"/>
      <c r="G41" s="227"/>
      <c r="H41" s="210">
        <v>69378</v>
      </c>
      <c r="I41" s="225">
        <v>23119</v>
      </c>
      <c r="J41" s="213">
        <f t="shared" ref="J41:J50" si="4">H41+I41</f>
        <v>92497</v>
      </c>
    </row>
    <row r="42" spans="1:10" ht="15.75" x14ac:dyDescent="0.2">
      <c r="A42" s="228"/>
      <c r="B42" s="224"/>
      <c r="C42" s="182">
        <v>4040</v>
      </c>
      <c r="D42" s="128" t="s">
        <v>161</v>
      </c>
      <c r="E42" s="226"/>
      <c r="F42" s="226"/>
      <c r="G42" s="227"/>
      <c r="H42" s="210">
        <v>18271</v>
      </c>
      <c r="I42" s="225"/>
      <c r="J42" s="213">
        <f t="shared" si="4"/>
        <v>18271</v>
      </c>
    </row>
    <row r="43" spans="1:10" ht="15.75" x14ac:dyDescent="0.2">
      <c r="A43" s="228"/>
      <c r="B43" s="224"/>
      <c r="C43" s="182">
        <v>4110</v>
      </c>
      <c r="D43" s="128" t="s">
        <v>149</v>
      </c>
      <c r="E43" s="226"/>
      <c r="F43" s="226"/>
      <c r="G43" s="227"/>
      <c r="H43" s="210">
        <v>15093</v>
      </c>
      <c r="I43" s="225">
        <v>4037</v>
      </c>
      <c r="J43" s="213">
        <f t="shared" si="4"/>
        <v>19130</v>
      </c>
    </row>
    <row r="44" spans="1:10" ht="15.75" x14ac:dyDescent="0.2">
      <c r="A44" s="199"/>
      <c r="B44" s="224"/>
      <c r="C44" s="229">
        <v>4120</v>
      </c>
      <c r="D44" s="230" t="s">
        <v>162</v>
      </c>
      <c r="E44" s="226"/>
      <c r="F44" s="226"/>
      <c r="G44" s="227"/>
      <c r="H44" s="231">
        <v>2147</v>
      </c>
      <c r="I44" s="225">
        <v>567</v>
      </c>
      <c r="J44" s="213">
        <f t="shared" si="4"/>
        <v>2714</v>
      </c>
    </row>
    <row r="45" spans="1:10" ht="15.75" x14ac:dyDescent="0.2">
      <c r="A45" s="199"/>
      <c r="B45" s="224"/>
      <c r="C45" s="182">
        <v>4210</v>
      </c>
      <c r="D45" s="128" t="s">
        <v>163</v>
      </c>
      <c r="E45" s="226"/>
      <c r="F45" s="226"/>
      <c r="G45" s="227"/>
      <c r="H45" s="210">
        <v>9805</v>
      </c>
      <c r="I45" s="225"/>
      <c r="J45" s="213">
        <f t="shared" si="4"/>
        <v>9805</v>
      </c>
    </row>
    <row r="46" spans="1:10" ht="15.75" x14ac:dyDescent="0.2">
      <c r="A46" s="199"/>
      <c r="B46" s="224"/>
      <c r="C46" s="182">
        <v>4260</v>
      </c>
      <c r="D46" s="128" t="s">
        <v>164</v>
      </c>
      <c r="E46" s="226"/>
      <c r="F46" s="226"/>
      <c r="G46" s="227"/>
      <c r="H46" s="210">
        <v>1000</v>
      </c>
      <c r="I46" s="225"/>
      <c r="J46" s="213">
        <f t="shared" si="4"/>
        <v>1000</v>
      </c>
    </row>
    <row r="47" spans="1:10" ht="15.75" x14ac:dyDescent="0.2">
      <c r="A47" s="199"/>
      <c r="B47" s="224"/>
      <c r="C47" s="182">
        <v>4300</v>
      </c>
      <c r="D47" s="128" t="s">
        <v>165</v>
      </c>
      <c r="E47" s="226"/>
      <c r="F47" s="226"/>
      <c r="G47" s="227"/>
      <c r="H47" s="210">
        <v>24150</v>
      </c>
      <c r="I47" s="225"/>
      <c r="J47" s="213">
        <f t="shared" si="4"/>
        <v>24150</v>
      </c>
    </row>
    <row r="48" spans="1:10" ht="24" x14ac:dyDescent="0.2">
      <c r="A48" s="199"/>
      <c r="B48" s="224"/>
      <c r="C48" s="182">
        <v>4400</v>
      </c>
      <c r="D48" s="128" t="s">
        <v>166</v>
      </c>
      <c r="E48" s="226"/>
      <c r="F48" s="226"/>
      <c r="G48" s="227"/>
      <c r="H48" s="210">
        <v>3500</v>
      </c>
      <c r="I48" s="225"/>
      <c r="J48" s="213">
        <f t="shared" si="4"/>
        <v>3500</v>
      </c>
    </row>
    <row r="49" spans="1:10" ht="24" x14ac:dyDescent="0.2">
      <c r="A49" s="199"/>
      <c r="B49" s="224"/>
      <c r="C49" s="182">
        <v>4440</v>
      </c>
      <c r="D49" s="128" t="s">
        <v>167</v>
      </c>
      <c r="E49" s="226"/>
      <c r="F49" s="226"/>
      <c r="G49" s="227"/>
      <c r="H49" s="210">
        <v>10360</v>
      </c>
      <c r="I49" s="225"/>
      <c r="J49" s="213">
        <f t="shared" si="4"/>
        <v>10360</v>
      </c>
    </row>
    <row r="50" spans="1:10" ht="24" x14ac:dyDescent="0.2">
      <c r="A50" s="199"/>
      <c r="B50" s="224"/>
      <c r="C50" s="182">
        <v>4700</v>
      </c>
      <c r="D50" s="128" t="s">
        <v>168</v>
      </c>
      <c r="E50" s="208"/>
      <c r="F50" s="208"/>
      <c r="G50" s="209"/>
      <c r="H50" s="210">
        <v>1800</v>
      </c>
      <c r="I50" s="225"/>
      <c r="J50" s="213">
        <f t="shared" si="4"/>
        <v>1800</v>
      </c>
    </row>
    <row r="51" spans="1:10" ht="15.75" x14ac:dyDescent="0.2">
      <c r="A51" s="199"/>
      <c r="B51" s="200">
        <v>85295</v>
      </c>
      <c r="C51" s="217"/>
      <c r="D51" s="218" t="s">
        <v>169</v>
      </c>
      <c r="E51" s="219">
        <f>E52</f>
        <v>195000</v>
      </c>
      <c r="F51" s="219">
        <f>F52</f>
        <v>0</v>
      </c>
      <c r="G51" s="232">
        <f>G52</f>
        <v>195000</v>
      </c>
      <c r="H51" s="221">
        <f>H53</f>
        <v>195000</v>
      </c>
      <c r="I51" s="203">
        <f>I53</f>
        <v>0</v>
      </c>
      <c r="J51" s="233">
        <f>J53</f>
        <v>195000</v>
      </c>
    </row>
    <row r="52" spans="1:10" ht="48" x14ac:dyDescent="0.2">
      <c r="A52" s="199"/>
      <c r="B52" s="207"/>
      <c r="C52" s="182">
        <v>2030</v>
      </c>
      <c r="D52" s="128" t="s">
        <v>140</v>
      </c>
      <c r="E52" s="208">
        <v>195000</v>
      </c>
      <c r="F52" s="208"/>
      <c r="G52" s="234">
        <f>E52+F52</f>
        <v>195000</v>
      </c>
      <c r="H52" s="210"/>
      <c r="I52" s="132"/>
      <c r="J52" s="133"/>
    </row>
    <row r="53" spans="1:10" ht="15.75" x14ac:dyDescent="0.2">
      <c r="A53" s="199"/>
      <c r="B53" s="224"/>
      <c r="C53" s="235">
        <v>3110</v>
      </c>
      <c r="D53" s="162" t="s">
        <v>156</v>
      </c>
      <c r="E53" s="226"/>
      <c r="F53" s="226"/>
      <c r="G53" s="236"/>
      <c r="H53" s="237">
        <v>195000</v>
      </c>
      <c r="I53" s="238"/>
      <c r="J53" s="239">
        <f>H53+I53</f>
        <v>195000</v>
      </c>
    </row>
    <row r="54" spans="1:10" ht="15.75" x14ac:dyDescent="0.2">
      <c r="A54" s="191">
        <v>854</v>
      </c>
      <c r="B54" s="192"/>
      <c r="C54" s="240"/>
      <c r="D54" s="241" t="s">
        <v>170</v>
      </c>
      <c r="E54" s="242">
        <f t="shared" ref="E54:J54" si="5">E55</f>
        <v>153027</v>
      </c>
      <c r="F54" s="242">
        <f t="shared" si="5"/>
        <v>100000</v>
      </c>
      <c r="G54" s="243">
        <f t="shared" si="5"/>
        <v>253027</v>
      </c>
      <c r="H54" s="244">
        <f t="shared" si="5"/>
        <v>153027</v>
      </c>
      <c r="I54" s="242">
        <f t="shared" si="5"/>
        <v>100000</v>
      </c>
      <c r="J54" s="245">
        <f t="shared" si="5"/>
        <v>253027</v>
      </c>
    </row>
    <row r="55" spans="1:10" ht="15.75" x14ac:dyDescent="0.2">
      <c r="A55" s="736"/>
      <c r="B55" s="246"/>
      <c r="C55" s="247"/>
      <c r="D55" s="248"/>
      <c r="E55" s="249">
        <f>E56</f>
        <v>153027</v>
      </c>
      <c r="F55" s="249">
        <f>F56</f>
        <v>100000</v>
      </c>
      <c r="G55" s="250">
        <f>G56</f>
        <v>253027</v>
      </c>
      <c r="H55" s="251">
        <f>H57</f>
        <v>153027</v>
      </c>
      <c r="I55" s="252">
        <f>I57</f>
        <v>100000</v>
      </c>
      <c r="J55" s="253">
        <f>J57</f>
        <v>253027</v>
      </c>
    </row>
    <row r="56" spans="1:10" ht="48" x14ac:dyDescent="0.2">
      <c r="A56" s="737"/>
      <c r="B56" s="755"/>
      <c r="C56" s="229">
        <v>2030</v>
      </c>
      <c r="D56" s="128" t="s">
        <v>140</v>
      </c>
      <c r="E56" s="254">
        <v>153027</v>
      </c>
      <c r="F56" s="254">
        <v>100000</v>
      </c>
      <c r="G56" s="255">
        <f>E56+F56</f>
        <v>253027</v>
      </c>
      <c r="H56" s="256"/>
      <c r="I56" s="212"/>
      <c r="J56" s="213"/>
    </row>
    <row r="57" spans="1:10" ht="16.5" customHeight="1" x14ac:dyDescent="0.2">
      <c r="A57" s="738"/>
      <c r="B57" s="756"/>
      <c r="C57" s="182">
        <v>3240</v>
      </c>
      <c r="D57" s="128" t="s">
        <v>171</v>
      </c>
      <c r="E57" s="208"/>
      <c r="F57" s="208"/>
      <c r="G57" s="234"/>
      <c r="H57" s="257">
        <v>153027</v>
      </c>
      <c r="I57" s="258">
        <v>100000</v>
      </c>
      <c r="J57" s="259">
        <f>H57+I57</f>
        <v>253027</v>
      </c>
    </row>
    <row r="58" spans="1:10" ht="15.75" thickBot="1" x14ac:dyDescent="0.25">
      <c r="A58" s="260"/>
      <c r="B58" s="261"/>
      <c r="C58" s="261"/>
      <c r="D58" s="262" t="s">
        <v>172</v>
      </c>
      <c r="E58" s="263">
        <f>E25+E8+E54+E12+E17</f>
        <v>2635053.1799999997</v>
      </c>
      <c r="F58" s="263">
        <f t="shared" ref="F58:J58" si="6">F25+F8+F54+F12+F17</f>
        <v>127723</v>
      </c>
      <c r="G58" s="264">
        <f t="shared" si="6"/>
        <v>2762776.1799999997</v>
      </c>
      <c r="H58" s="265">
        <f t="shared" si="6"/>
        <v>2635053.1799999997</v>
      </c>
      <c r="I58" s="266">
        <f t="shared" si="6"/>
        <v>127723</v>
      </c>
      <c r="J58" s="267">
        <f t="shared" si="6"/>
        <v>2762776.1799999997</v>
      </c>
    </row>
  </sheetData>
  <mergeCells count="12">
    <mergeCell ref="B10:B11"/>
    <mergeCell ref="A55:A57"/>
    <mergeCell ref="B56:B57"/>
    <mergeCell ref="H3:J3"/>
    <mergeCell ref="A4:H4"/>
    <mergeCell ref="A5:H5"/>
    <mergeCell ref="A6:A7"/>
    <mergeCell ref="B6:B7"/>
    <mergeCell ref="C6:C7"/>
    <mergeCell ref="D6:D7"/>
    <mergeCell ref="E6:G6"/>
    <mergeCell ref="H6:J6"/>
  </mergeCells>
  <pageMargins left="0.78740157480314965" right="0" top="0.55118110236220474" bottom="0.59055118110236227" header="0.39370078740157483" footer="0.23622047244094491"/>
  <pageSetup paperSize="9" orientation="landscape" r:id="rId1"/>
  <headerFooter alignWithMargins="0"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8"/>
  <sheetViews>
    <sheetView topLeftCell="A3" zoomScaleNormal="100" zoomScaleSheetLayoutView="75" workbookViewId="0">
      <selection activeCell="J29" sqref="J29"/>
    </sheetView>
  </sheetViews>
  <sheetFormatPr defaultRowHeight="12.75" x14ac:dyDescent="0.2"/>
  <cols>
    <col min="1" max="1" width="4.28515625" style="391" customWidth="1"/>
    <col min="2" max="2" width="7.5703125" style="391" customWidth="1"/>
    <col min="3" max="3" width="5.85546875" style="391" customWidth="1"/>
    <col min="4" max="4" width="35" style="391" customWidth="1"/>
    <col min="5" max="5" width="13" style="391" customWidth="1"/>
    <col min="6" max="6" width="11.7109375" style="391" bestFit="1" customWidth="1"/>
    <col min="7" max="7" width="13.28515625" style="391" customWidth="1"/>
    <col min="8" max="16384" width="9.140625" style="391"/>
  </cols>
  <sheetData>
    <row r="1" spans="1:7" ht="24.75" customHeight="1" x14ac:dyDescent="0.2">
      <c r="A1" s="389"/>
      <c r="B1" s="389"/>
      <c r="C1" s="389"/>
      <c r="D1" s="390" t="s">
        <v>205</v>
      </c>
      <c r="E1" s="819" t="s">
        <v>272</v>
      </c>
      <c r="F1" s="819"/>
      <c r="G1" s="819"/>
    </row>
    <row r="2" spans="1:7" x14ac:dyDescent="0.2">
      <c r="A2" s="389"/>
      <c r="B2" s="389"/>
      <c r="C2" s="389"/>
      <c r="D2" s="392" t="s">
        <v>206</v>
      </c>
      <c r="E2" s="393" t="s">
        <v>130</v>
      </c>
      <c r="F2" s="394"/>
      <c r="G2" s="394"/>
    </row>
    <row r="3" spans="1:7" ht="13.5" customHeight="1" x14ac:dyDescent="0.2">
      <c r="A3" s="389"/>
      <c r="B3" s="389"/>
      <c r="C3" s="389"/>
      <c r="D3" s="395"/>
      <c r="E3" s="820" t="s">
        <v>268</v>
      </c>
      <c r="F3" s="820"/>
      <c r="G3" s="820"/>
    </row>
    <row r="4" spans="1:7" ht="24" customHeight="1" x14ac:dyDescent="0.2">
      <c r="A4" s="389"/>
      <c r="B4" s="389"/>
      <c r="C4" s="389"/>
      <c r="D4" s="396"/>
      <c r="E4" s="397"/>
      <c r="F4" s="397"/>
      <c r="G4" s="397"/>
    </row>
    <row r="5" spans="1:7" ht="15.75" x14ac:dyDescent="0.2">
      <c r="A5" s="821" t="s">
        <v>207</v>
      </c>
      <c r="B5" s="821"/>
      <c r="C5" s="821"/>
      <c r="D5" s="821"/>
      <c r="E5" s="821"/>
      <c r="F5" s="821"/>
      <c r="G5" s="821"/>
    </row>
    <row r="6" spans="1:7" ht="39.75" customHeight="1" x14ac:dyDescent="0.2">
      <c r="A6" s="821" t="s">
        <v>208</v>
      </c>
      <c r="B6" s="821"/>
      <c r="C6" s="821"/>
      <c r="D6" s="821"/>
      <c r="E6" s="821"/>
    </row>
    <row r="7" spans="1:7" ht="34.5" customHeight="1" x14ac:dyDescent="0.2">
      <c r="A7" s="398" t="s">
        <v>132</v>
      </c>
      <c r="B7" s="398" t="s">
        <v>125</v>
      </c>
      <c r="C7" s="399" t="s">
        <v>133</v>
      </c>
      <c r="D7" s="400" t="s">
        <v>209</v>
      </c>
      <c r="E7" s="401" t="s">
        <v>210</v>
      </c>
      <c r="F7" s="402" t="s">
        <v>121</v>
      </c>
      <c r="G7" s="403" t="s">
        <v>120</v>
      </c>
    </row>
    <row r="8" spans="1:7" s="408" customFormat="1" ht="32.25" customHeight="1" thickBot="1" x14ac:dyDescent="0.3">
      <c r="A8" s="404" t="s">
        <v>211</v>
      </c>
      <c r="B8" s="787" t="s">
        <v>212</v>
      </c>
      <c r="C8" s="787"/>
      <c r="D8" s="787"/>
      <c r="E8" s="405">
        <f>E9+E20+E41</f>
        <v>3989760.51</v>
      </c>
      <c r="F8" s="406">
        <f>F9+F20+F41</f>
        <v>-30399</v>
      </c>
      <c r="G8" s="407">
        <f>G9+G20+G41</f>
        <v>3959361.51</v>
      </c>
    </row>
    <row r="9" spans="1:7" ht="24" customHeight="1" x14ac:dyDescent="0.2">
      <c r="A9" s="409" t="s">
        <v>213</v>
      </c>
      <c r="B9" s="822" t="s">
        <v>214</v>
      </c>
      <c r="C9" s="822"/>
      <c r="D9" s="822"/>
      <c r="E9" s="410">
        <f>E10+E13</f>
        <v>1708454</v>
      </c>
      <c r="F9" s="411">
        <f>F10+F13</f>
        <v>0</v>
      </c>
      <c r="G9" s="412">
        <f>G10+G13</f>
        <v>1708454</v>
      </c>
    </row>
    <row r="10" spans="1:7" s="420" customFormat="1" ht="12" x14ac:dyDescent="0.25">
      <c r="A10" s="413">
        <v>852</v>
      </c>
      <c r="B10" s="414"/>
      <c r="C10" s="415"/>
      <c r="D10" s="416" t="s">
        <v>151</v>
      </c>
      <c r="E10" s="417">
        <f t="shared" ref="E10:G11" si="0">E11</f>
        <v>85554</v>
      </c>
      <c r="F10" s="418">
        <f t="shared" si="0"/>
        <v>0</v>
      </c>
      <c r="G10" s="419">
        <f t="shared" si="0"/>
        <v>85554</v>
      </c>
    </row>
    <row r="11" spans="1:7" s="420" customFormat="1" ht="12" x14ac:dyDescent="0.25">
      <c r="A11" s="421"/>
      <c r="B11" s="422">
        <v>85232</v>
      </c>
      <c r="C11" s="423"/>
      <c r="D11" s="424" t="s">
        <v>215</v>
      </c>
      <c r="E11" s="425">
        <f t="shared" si="0"/>
        <v>85554</v>
      </c>
      <c r="F11" s="426">
        <f t="shared" si="0"/>
        <v>0</v>
      </c>
      <c r="G11" s="427">
        <f t="shared" si="0"/>
        <v>85554</v>
      </c>
    </row>
    <row r="12" spans="1:7" s="420" customFormat="1" ht="48" x14ac:dyDescent="0.25">
      <c r="A12" s="428"/>
      <c r="B12" s="429"/>
      <c r="C12" s="430">
        <v>2410</v>
      </c>
      <c r="D12" s="431" t="s">
        <v>216</v>
      </c>
      <c r="E12" s="432">
        <v>85554</v>
      </c>
      <c r="F12" s="433"/>
      <c r="G12" s="434">
        <f>E12+F12</f>
        <v>85554</v>
      </c>
    </row>
    <row r="13" spans="1:7" s="420" customFormat="1" ht="24" x14ac:dyDescent="0.25">
      <c r="A13" s="435">
        <v>921</v>
      </c>
      <c r="B13" s="436"/>
      <c r="C13" s="437"/>
      <c r="D13" s="438" t="s">
        <v>217</v>
      </c>
      <c r="E13" s="439">
        <f>E14+E16+E18</f>
        <v>1622900</v>
      </c>
      <c r="F13" s="418">
        <f>F14+F16+F18</f>
        <v>0</v>
      </c>
      <c r="G13" s="440">
        <f>G14+G16+G18</f>
        <v>1622900</v>
      </c>
    </row>
    <row r="14" spans="1:7" s="420" customFormat="1" ht="12" x14ac:dyDescent="0.25">
      <c r="A14" s="823"/>
      <c r="B14" s="441">
        <v>92109</v>
      </c>
      <c r="C14" s="442"/>
      <c r="D14" s="443" t="s">
        <v>218</v>
      </c>
      <c r="E14" s="444">
        <f>E15</f>
        <v>868000</v>
      </c>
      <c r="F14" s="426">
        <f>F15</f>
        <v>0</v>
      </c>
      <c r="G14" s="445">
        <f>G15</f>
        <v>868000</v>
      </c>
    </row>
    <row r="15" spans="1:7" s="420" customFormat="1" ht="24" x14ac:dyDescent="0.25">
      <c r="A15" s="824"/>
      <c r="B15" s="446"/>
      <c r="C15" s="447">
        <v>2480</v>
      </c>
      <c r="D15" s="448" t="s">
        <v>219</v>
      </c>
      <c r="E15" s="449">
        <v>868000</v>
      </c>
      <c r="F15" s="433"/>
      <c r="G15" s="434">
        <f>E15+F15</f>
        <v>868000</v>
      </c>
    </row>
    <row r="16" spans="1:7" s="420" customFormat="1" ht="15" customHeight="1" x14ac:dyDescent="0.25">
      <c r="A16" s="824"/>
      <c r="B16" s="441">
        <v>92116</v>
      </c>
      <c r="C16" s="442"/>
      <c r="D16" s="443" t="s">
        <v>220</v>
      </c>
      <c r="E16" s="444">
        <f>E17</f>
        <v>327400</v>
      </c>
      <c r="F16" s="426">
        <f>F17</f>
        <v>0</v>
      </c>
      <c r="G16" s="445">
        <f>G17</f>
        <v>327400</v>
      </c>
    </row>
    <row r="17" spans="1:7" s="420" customFormat="1" ht="24" x14ac:dyDescent="0.25">
      <c r="A17" s="824"/>
      <c r="B17" s="446"/>
      <c r="C17" s="447">
        <v>2480</v>
      </c>
      <c r="D17" s="448" t="s">
        <v>219</v>
      </c>
      <c r="E17" s="449">
        <v>327400</v>
      </c>
      <c r="F17" s="433"/>
      <c r="G17" s="434">
        <f>E17+F17</f>
        <v>327400</v>
      </c>
    </row>
    <row r="18" spans="1:7" s="420" customFormat="1" ht="15" customHeight="1" x14ac:dyDescent="0.25">
      <c r="A18" s="824"/>
      <c r="B18" s="441">
        <v>92118</v>
      </c>
      <c r="C18" s="450"/>
      <c r="D18" s="451" t="s">
        <v>221</v>
      </c>
      <c r="E18" s="452">
        <f>E19</f>
        <v>427500</v>
      </c>
      <c r="F18" s="453">
        <f>F19</f>
        <v>0</v>
      </c>
      <c r="G18" s="454">
        <f>G19</f>
        <v>427500</v>
      </c>
    </row>
    <row r="19" spans="1:7" s="420" customFormat="1" ht="24.75" thickBot="1" x14ac:dyDescent="0.3">
      <c r="A19" s="825"/>
      <c r="B19" s="455"/>
      <c r="C19" s="456">
        <v>2480</v>
      </c>
      <c r="D19" s="457" t="s">
        <v>219</v>
      </c>
      <c r="E19" s="458">
        <v>427500</v>
      </c>
      <c r="F19" s="459"/>
      <c r="G19" s="460">
        <f>E19+F19</f>
        <v>427500</v>
      </c>
    </row>
    <row r="20" spans="1:7" ht="21" customHeight="1" x14ac:dyDescent="0.2">
      <c r="A20" s="461" t="s">
        <v>115</v>
      </c>
      <c r="B20" s="826" t="s">
        <v>222</v>
      </c>
      <c r="C20" s="826"/>
      <c r="D20" s="826"/>
      <c r="E20" s="462">
        <f>E21+E24+E33+E36</f>
        <v>1737504</v>
      </c>
      <c r="F20" s="463">
        <f>F21+F24+F33+F36</f>
        <v>-30399</v>
      </c>
      <c r="G20" s="464">
        <f>G21+G24+G33+G36</f>
        <v>1707105</v>
      </c>
    </row>
    <row r="21" spans="1:7" ht="21" customHeight="1" x14ac:dyDescent="0.2">
      <c r="A21" s="465">
        <v>600</v>
      </c>
      <c r="B21" s="466"/>
      <c r="C21" s="466"/>
      <c r="D21" s="467" t="s">
        <v>142</v>
      </c>
      <c r="E21" s="468">
        <f t="shared" ref="E21:G22" si="1">E22</f>
        <v>213000</v>
      </c>
      <c r="F21" s="469">
        <f t="shared" si="1"/>
        <v>0</v>
      </c>
      <c r="G21" s="470">
        <f t="shared" si="1"/>
        <v>213000</v>
      </c>
    </row>
    <row r="22" spans="1:7" ht="21" customHeight="1" x14ac:dyDescent="0.2">
      <c r="A22" s="827"/>
      <c r="B22" s="471">
        <v>60004</v>
      </c>
      <c r="C22" s="471"/>
      <c r="D22" s="471" t="s">
        <v>223</v>
      </c>
      <c r="E22" s="472">
        <f t="shared" si="1"/>
        <v>213000</v>
      </c>
      <c r="F22" s="473">
        <f t="shared" si="1"/>
        <v>0</v>
      </c>
      <c r="G22" s="474">
        <f t="shared" si="1"/>
        <v>213000</v>
      </c>
    </row>
    <row r="23" spans="1:7" ht="48" x14ac:dyDescent="0.2">
      <c r="A23" s="828"/>
      <c r="B23" s="475"/>
      <c r="C23" s="476">
        <v>2310</v>
      </c>
      <c r="D23" s="477" t="s">
        <v>224</v>
      </c>
      <c r="E23" s="478">
        <v>213000</v>
      </c>
      <c r="F23" s="433"/>
      <c r="G23" s="434">
        <f>E23+F23</f>
        <v>213000</v>
      </c>
    </row>
    <row r="24" spans="1:7" ht="17.25" customHeight="1" x14ac:dyDescent="0.2">
      <c r="A24" s="465">
        <v>801</v>
      </c>
      <c r="B24" s="467"/>
      <c r="C24" s="467"/>
      <c r="D24" s="479" t="s">
        <v>146</v>
      </c>
      <c r="E24" s="480">
        <f>E25+E27+E29+E31</f>
        <v>1354504</v>
      </c>
      <c r="F24" s="481">
        <f>F25+F27+F29+F31</f>
        <v>-30399</v>
      </c>
      <c r="G24" s="482">
        <f>G25+G27+G29+G31</f>
        <v>1324105</v>
      </c>
    </row>
    <row r="25" spans="1:7" ht="17.25" customHeight="1" x14ac:dyDescent="0.2">
      <c r="A25" s="829"/>
      <c r="B25" s="471">
        <v>80101</v>
      </c>
      <c r="C25" s="483"/>
      <c r="D25" s="484" t="s">
        <v>185</v>
      </c>
      <c r="E25" s="485">
        <f>E26</f>
        <v>2800</v>
      </c>
      <c r="F25" s="486">
        <f>F26</f>
        <v>-899</v>
      </c>
      <c r="G25" s="487">
        <f>G26</f>
        <v>1901</v>
      </c>
    </row>
    <row r="26" spans="1:7" ht="39.75" customHeight="1" x14ac:dyDescent="0.2">
      <c r="A26" s="830"/>
      <c r="B26" s="488"/>
      <c r="C26" s="489">
        <v>2310</v>
      </c>
      <c r="D26" s="477" t="s">
        <v>224</v>
      </c>
      <c r="E26" s="490">
        <v>2800</v>
      </c>
      <c r="F26" s="433">
        <v>-899</v>
      </c>
      <c r="G26" s="434">
        <f>E26+F26</f>
        <v>1901</v>
      </c>
    </row>
    <row r="27" spans="1:7" ht="27" customHeight="1" x14ac:dyDescent="0.2">
      <c r="A27" s="830"/>
      <c r="B27" s="471">
        <v>80103</v>
      </c>
      <c r="C27" s="471"/>
      <c r="D27" s="484" t="s">
        <v>225</v>
      </c>
      <c r="E27" s="485">
        <f>E28</f>
        <v>0</v>
      </c>
      <c r="F27" s="486">
        <f>F28</f>
        <v>0</v>
      </c>
      <c r="G27" s="487">
        <f>G28</f>
        <v>0</v>
      </c>
    </row>
    <row r="28" spans="1:7" ht="39" customHeight="1" x14ac:dyDescent="0.2">
      <c r="A28" s="830"/>
      <c r="B28" s="488"/>
      <c r="C28" s="489">
        <v>2310</v>
      </c>
      <c r="D28" s="477" t="s">
        <v>224</v>
      </c>
      <c r="E28" s="490">
        <v>0</v>
      </c>
      <c r="F28" s="433"/>
      <c r="G28" s="434">
        <f>E28+F28</f>
        <v>0</v>
      </c>
    </row>
    <row r="29" spans="1:7" ht="21" customHeight="1" x14ac:dyDescent="0.2">
      <c r="A29" s="830"/>
      <c r="B29" s="471">
        <v>80104</v>
      </c>
      <c r="C29" s="471"/>
      <c r="D29" s="484" t="s">
        <v>150</v>
      </c>
      <c r="E29" s="491">
        <f>E30</f>
        <v>62000</v>
      </c>
      <c r="F29" s="473">
        <f>F30</f>
        <v>-29500</v>
      </c>
      <c r="G29" s="474">
        <f>G30</f>
        <v>32500</v>
      </c>
    </row>
    <row r="30" spans="1:7" ht="48" x14ac:dyDescent="0.2">
      <c r="A30" s="830"/>
      <c r="B30" s="475"/>
      <c r="C30" s="476">
        <v>2310</v>
      </c>
      <c r="D30" s="477" t="s">
        <v>224</v>
      </c>
      <c r="E30" s="478">
        <v>62000</v>
      </c>
      <c r="F30" s="433">
        <v>-29500</v>
      </c>
      <c r="G30" s="434">
        <f>E30+F30</f>
        <v>32500</v>
      </c>
    </row>
    <row r="31" spans="1:7" s="420" customFormat="1" ht="15" customHeight="1" x14ac:dyDescent="0.25">
      <c r="A31" s="830"/>
      <c r="B31" s="492">
        <v>80110</v>
      </c>
      <c r="C31" s="493"/>
      <c r="D31" s="494" t="s">
        <v>187</v>
      </c>
      <c r="E31" s="495">
        <f>E32</f>
        <v>1289704</v>
      </c>
      <c r="F31" s="496">
        <f>F32</f>
        <v>0</v>
      </c>
      <c r="G31" s="497">
        <f>G32</f>
        <v>1289704</v>
      </c>
    </row>
    <row r="32" spans="1:7" s="420" customFormat="1" ht="48" x14ac:dyDescent="0.25">
      <c r="A32" s="831"/>
      <c r="B32" s="498"/>
      <c r="C32" s="499">
        <v>2320</v>
      </c>
      <c r="D32" s="500" t="s">
        <v>226</v>
      </c>
      <c r="E32" s="501">
        <v>1289704</v>
      </c>
      <c r="F32" s="502"/>
      <c r="G32" s="503">
        <f>E32+F32</f>
        <v>1289704</v>
      </c>
    </row>
    <row r="33" spans="1:7" s="420" customFormat="1" ht="12" x14ac:dyDescent="0.25">
      <c r="A33" s="413">
        <v>851</v>
      </c>
      <c r="B33" s="414"/>
      <c r="C33" s="415"/>
      <c r="D33" s="416" t="s">
        <v>227</v>
      </c>
      <c r="E33" s="439">
        <f>E34</f>
        <v>20000</v>
      </c>
      <c r="F33" s="418">
        <f>F34</f>
        <v>0</v>
      </c>
      <c r="G33" s="419">
        <f>G34</f>
        <v>20000</v>
      </c>
    </row>
    <row r="34" spans="1:7" s="420" customFormat="1" ht="12" x14ac:dyDescent="0.25">
      <c r="A34" s="421"/>
      <c r="B34" s="504">
        <v>85154</v>
      </c>
      <c r="C34" s="423"/>
      <c r="D34" s="424" t="s">
        <v>228</v>
      </c>
      <c r="E34" s="444">
        <f>SUM(E35:E35)</f>
        <v>20000</v>
      </c>
      <c r="F34" s="426">
        <f>SUM(F35:F35)</f>
        <v>0</v>
      </c>
      <c r="G34" s="427">
        <f>SUM(G35:G35)</f>
        <v>20000</v>
      </c>
    </row>
    <row r="35" spans="1:7" s="420" customFormat="1" ht="48" x14ac:dyDescent="0.25">
      <c r="A35" s="428"/>
      <c r="B35" s="429"/>
      <c r="C35" s="505">
        <v>2710</v>
      </c>
      <c r="D35" s="506" t="s">
        <v>229</v>
      </c>
      <c r="E35" s="507">
        <v>20000</v>
      </c>
      <c r="F35" s="433"/>
      <c r="G35" s="434">
        <f>E35+F35</f>
        <v>20000</v>
      </c>
    </row>
    <row r="36" spans="1:7" s="420" customFormat="1" ht="24" x14ac:dyDescent="0.25">
      <c r="A36" s="508">
        <v>900</v>
      </c>
      <c r="B36" s="509"/>
      <c r="C36" s="510"/>
      <c r="D36" s="511" t="s">
        <v>230</v>
      </c>
      <c r="E36" s="512">
        <f>E37+E39</f>
        <v>150000</v>
      </c>
      <c r="F36" s="513">
        <f>F37+F39</f>
        <v>0</v>
      </c>
      <c r="G36" s="514">
        <f>G37+G39</f>
        <v>150000</v>
      </c>
    </row>
    <row r="37" spans="1:7" s="420" customFormat="1" ht="12" x14ac:dyDescent="0.25">
      <c r="A37" s="832"/>
      <c r="B37" s="515">
        <v>90002</v>
      </c>
      <c r="C37" s="516"/>
      <c r="D37" s="443" t="s">
        <v>231</v>
      </c>
      <c r="E37" s="452">
        <f>E38</f>
        <v>30000</v>
      </c>
      <c r="F37" s="453">
        <f>F38</f>
        <v>0</v>
      </c>
      <c r="G37" s="454">
        <f>G38</f>
        <v>30000</v>
      </c>
    </row>
    <row r="38" spans="1:7" s="420" customFormat="1" ht="48" x14ac:dyDescent="0.25">
      <c r="A38" s="833"/>
      <c r="B38" s="517"/>
      <c r="C38" s="447">
        <v>2320</v>
      </c>
      <c r="D38" s="448" t="s">
        <v>232</v>
      </c>
      <c r="E38" s="449">
        <v>30000</v>
      </c>
      <c r="F38" s="433"/>
      <c r="G38" s="434">
        <f>E38+F38</f>
        <v>30000</v>
      </c>
    </row>
    <row r="39" spans="1:7" s="420" customFormat="1" ht="12" x14ac:dyDescent="0.25">
      <c r="A39" s="833"/>
      <c r="B39" s="518">
        <v>90013</v>
      </c>
      <c r="C39" s="519"/>
      <c r="D39" s="520" t="s">
        <v>233</v>
      </c>
      <c r="E39" s="521">
        <f>E40</f>
        <v>120000</v>
      </c>
      <c r="F39" s="496">
        <f>F40</f>
        <v>0</v>
      </c>
      <c r="G39" s="522">
        <f>G40</f>
        <v>120000</v>
      </c>
    </row>
    <row r="40" spans="1:7" s="420" customFormat="1" ht="48" x14ac:dyDescent="0.25">
      <c r="A40" s="834"/>
      <c r="B40" s="523"/>
      <c r="C40" s="524">
        <v>2310</v>
      </c>
      <c r="D40" s="525" t="s">
        <v>224</v>
      </c>
      <c r="E40" s="501">
        <v>120000</v>
      </c>
      <c r="F40" s="433"/>
      <c r="G40" s="434">
        <f>E40+F40</f>
        <v>120000</v>
      </c>
    </row>
    <row r="41" spans="1:7" s="420" customFormat="1" ht="19.5" customHeight="1" x14ac:dyDescent="0.25">
      <c r="A41" s="526" t="s">
        <v>113</v>
      </c>
      <c r="B41" s="817" t="s">
        <v>234</v>
      </c>
      <c r="C41" s="817"/>
      <c r="D41" s="818"/>
      <c r="E41" s="527">
        <f>E42+E45</f>
        <v>543802.51</v>
      </c>
      <c r="F41" s="527">
        <f t="shared" ref="F41:G41" si="2">F42+F45</f>
        <v>0</v>
      </c>
      <c r="G41" s="528">
        <f t="shared" si="2"/>
        <v>543802.51</v>
      </c>
    </row>
    <row r="42" spans="1:7" s="420" customFormat="1" ht="12" x14ac:dyDescent="0.25">
      <c r="A42" s="529">
        <v>700</v>
      </c>
      <c r="B42" s="530"/>
      <c r="C42" s="531"/>
      <c r="D42" s="532" t="s">
        <v>235</v>
      </c>
      <c r="E42" s="533">
        <f>E43</f>
        <v>498921.01</v>
      </c>
      <c r="F42" s="534">
        <f t="shared" ref="F42:G43" si="3">F43</f>
        <v>0</v>
      </c>
      <c r="G42" s="535">
        <f t="shared" si="3"/>
        <v>498921.01</v>
      </c>
    </row>
    <row r="43" spans="1:7" s="420" customFormat="1" ht="12" x14ac:dyDescent="0.25">
      <c r="A43" s="799"/>
      <c r="B43" s="536">
        <v>70001</v>
      </c>
      <c r="C43" s="537"/>
      <c r="D43" s="538" t="s">
        <v>236</v>
      </c>
      <c r="E43" s="539">
        <f>E44</f>
        <v>498921.01</v>
      </c>
      <c r="F43" s="540">
        <f t="shared" si="3"/>
        <v>0</v>
      </c>
      <c r="G43" s="541">
        <f t="shared" si="3"/>
        <v>498921.01</v>
      </c>
    </row>
    <row r="44" spans="1:7" s="420" customFormat="1" ht="24" x14ac:dyDescent="0.25">
      <c r="A44" s="800"/>
      <c r="B44" s="542"/>
      <c r="C44" s="543">
        <v>2650</v>
      </c>
      <c r="D44" s="544" t="s">
        <v>237</v>
      </c>
      <c r="E44" s="545">
        <v>498921.01</v>
      </c>
      <c r="F44" s="546"/>
      <c r="G44" s="434">
        <f>E44+F44</f>
        <v>498921.01</v>
      </c>
    </row>
    <row r="45" spans="1:7" s="420" customFormat="1" ht="12" x14ac:dyDescent="0.25">
      <c r="A45" s="413">
        <v>852</v>
      </c>
      <c r="B45" s="414"/>
      <c r="C45" s="415"/>
      <c r="D45" s="416" t="s">
        <v>151</v>
      </c>
      <c r="E45" s="417">
        <f t="shared" ref="E45:G46" si="4">E46</f>
        <v>44881.5</v>
      </c>
      <c r="F45" s="418">
        <f t="shared" si="4"/>
        <v>0</v>
      </c>
      <c r="G45" s="419">
        <f t="shared" si="4"/>
        <v>44881.5</v>
      </c>
    </row>
    <row r="46" spans="1:7" s="420" customFormat="1" ht="12" x14ac:dyDescent="0.25">
      <c r="A46" s="421"/>
      <c r="B46" s="422">
        <v>85232</v>
      </c>
      <c r="C46" s="423"/>
      <c r="D46" s="424" t="s">
        <v>215</v>
      </c>
      <c r="E46" s="425">
        <f t="shared" si="4"/>
        <v>44881.5</v>
      </c>
      <c r="F46" s="426">
        <f t="shared" si="4"/>
        <v>0</v>
      </c>
      <c r="G46" s="427">
        <f t="shared" si="4"/>
        <v>44881.5</v>
      </c>
    </row>
    <row r="47" spans="1:7" s="420" customFormat="1" ht="24" x14ac:dyDescent="0.25">
      <c r="A47" s="547"/>
      <c r="B47" s="429"/>
      <c r="C47" s="543">
        <v>2650</v>
      </c>
      <c r="D47" s="544" t="s">
        <v>237</v>
      </c>
      <c r="E47" s="432">
        <v>44881.5</v>
      </c>
      <c r="F47" s="433"/>
      <c r="G47" s="434">
        <f>E47+F47</f>
        <v>44881.5</v>
      </c>
    </row>
    <row r="48" spans="1:7" s="408" customFormat="1" ht="32.25" customHeight="1" thickBot="1" x14ac:dyDescent="0.3">
      <c r="A48" s="404" t="s">
        <v>238</v>
      </c>
      <c r="B48" s="801" t="s">
        <v>239</v>
      </c>
      <c r="C48" s="801"/>
      <c r="D48" s="801"/>
      <c r="E48" s="405">
        <f>E49+E59</f>
        <v>2345839.31</v>
      </c>
      <c r="F48" s="406">
        <f>F49+F59</f>
        <v>0</v>
      </c>
      <c r="G48" s="407">
        <f>G49+G59</f>
        <v>2345839.31</v>
      </c>
    </row>
    <row r="49" spans="1:7" ht="20.25" customHeight="1" x14ac:dyDescent="0.2">
      <c r="A49" s="548" t="s">
        <v>117</v>
      </c>
      <c r="B49" s="802" t="s">
        <v>214</v>
      </c>
      <c r="C49" s="802"/>
      <c r="D49" s="802"/>
      <c r="E49" s="410">
        <f>E50</f>
        <v>1873315</v>
      </c>
      <c r="F49" s="411">
        <f>F50</f>
        <v>0</v>
      </c>
      <c r="G49" s="412">
        <f>G50</f>
        <v>1873315</v>
      </c>
    </row>
    <row r="50" spans="1:7" s="420" customFormat="1" ht="12" x14ac:dyDescent="0.25">
      <c r="A50" s="413">
        <v>801</v>
      </c>
      <c r="B50" s="414"/>
      <c r="C50" s="415"/>
      <c r="D50" s="416" t="s">
        <v>146</v>
      </c>
      <c r="E50" s="512">
        <f>E51+E53+E55+E57</f>
        <v>1873315</v>
      </c>
      <c r="F50" s="513">
        <f>F51+F53+F55+F57</f>
        <v>0</v>
      </c>
      <c r="G50" s="514">
        <f>G51+G53+G55+G57</f>
        <v>1873315</v>
      </c>
    </row>
    <row r="51" spans="1:7" s="420" customFormat="1" ht="12" x14ac:dyDescent="0.25">
      <c r="A51" s="803"/>
      <c r="B51" s="504">
        <v>80104</v>
      </c>
      <c r="C51" s="423"/>
      <c r="D51" s="424" t="s">
        <v>150</v>
      </c>
      <c r="E51" s="444">
        <f>E52</f>
        <v>1076810</v>
      </c>
      <c r="F51" s="426">
        <f>F52</f>
        <v>0</v>
      </c>
      <c r="G51" s="445">
        <f>G52</f>
        <v>1076810</v>
      </c>
    </row>
    <row r="52" spans="1:7" s="420" customFormat="1" ht="24" x14ac:dyDescent="0.25">
      <c r="A52" s="804"/>
      <c r="B52" s="549"/>
      <c r="C52" s="550">
        <v>2540</v>
      </c>
      <c r="D52" s="551" t="s">
        <v>240</v>
      </c>
      <c r="E52" s="449">
        <v>1076810</v>
      </c>
      <c r="F52" s="433"/>
      <c r="G52" s="434">
        <f>E52+F52</f>
        <v>1076810</v>
      </c>
    </row>
    <row r="53" spans="1:7" s="420" customFormat="1" ht="12" x14ac:dyDescent="0.25">
      <c r="A53" s="804"/>
      <c r="B53" s="504">
        <v>80110</v>
      </c>
      <c r="C53" s="423"/>
      <c r="D53" s="424" t="s">
        <v>187</v>
      </c>
      <c r="E53" s="444">
        <f>E54</f>
        <v>600861</v>
      </c>
      <c r="F53" s="426">
        <f>F54</f>
        <v>0</v>
      </c>
      <c r="G53" s="445">
        <f>G54</f>
        <v>600861</v>
      </c>
    </row>
    <row r="54" spans="1:7" s="420" customFormat="1" ht="24" x14ac:dyDescent="0.25">
      <c r="A54" s="804"/>
      <c r="B54" s="549"/>
      <c r="C54" s="550">
        <v>2540</v>
      </c>
      <c r="D54" s="551" t="s">
        <v>240</v>
      </c>
      <c r="E54" s="449">
        <v>600861</v>
      </c>
      <c r="F54" s="433"/>
      <c r="G54" s="434">
        <f>E54+F54</f>
        <v>600861</v>
      </c>
    </row>
    <row r="55" spans="1:7" s="420" customFormat="1" ht="72" x14ac:dyDescent="0.25">
      <c r="A55" s="804"/>
      <c r="B55" s="504">
        <v>80149</v>
      </c>
      <c r="C55" s="423"/>
      <c r="D55" s="424" t="s">
        <v>241</v>
      </c>
      <c r="E55" s="444">
        <f>E56</f>
        <v>170864</v>
      </c>
      <c r="F55" s="426">
        <f>F56</f>
        <v>0</v>
      </c>
      <c r="G55" s="445">
        <f>G56</f>
        <v>170864</v>
      </c>
    </row>
    <row r="56" spans="1:7" s="420" customFormat="1" ht="24" x14ac:dyDescent="0.25">
      <c r="A56" s="804"/>
      <c r="B56" s="549"/>
      <c r="C56" s="550">
        <v>2540</v>
      </c>
      <c r="D56" s="551" t="s">
        <v>240</v>
      </c>
      <c r="E56" s="449">
        <v>170864</v>
      </c>
      <c r="F56" s="433"/>
      <c r="G56" s="434">
        <f>E56+F56</f>
        <v>170864</v>
      </c>
    </row>
    <row r="57" spans="1:7" s="420" customFormat="1" ht="84" x14ac:dyDescent="0.25">
      <c r="A57" s="804"/>
      <c r="B57" s="504">
        <v>80150</v>
      </c>
      <c r="C57" s="423"/>
      <c r="D57" s="424" t="s">
        <v>242</v>
      </c>
      <c r="E57" s="444">
        <f>E58</f>
        <v>24780</v>
      </c>
      <c r="F57" s="426">
        <f>F58</f>
        <v>0</v>
      </c>
      <c r="G57" s="445">
        <f>G58</f>
        <v>24780</v>
      </c>
    </row>
    <row r="58" spans="1:7" s="420" customFormat="1" ht="24" x14ac:dyDescent="0.25">
      <c r="A58" s="805"/>
      <c r="B58" s="549"/>
      <c r="C58" s="550">
        <v>2540</v>
      </c>
      <c r="D58" s="551" t="s">
        <v>240</v>
      </c>
      <c r="E58" s="449">
        <v>24780</v>
      </c>
      <c r="F58" s="433"/>
      <c r="G58" s="434">
        <f>E58+F58</f>
        <v>24780</v>
      </c>
    </row>
    <row r="59" spans="1:7" ht="23.25" customHeight="1" x14ac:dyDescent="0.2">
      <c r="A59" s="552" t="s">
        <v>115</v>
      </c>
      <c r="B59" s="806" t="s">
        <v>243</v>
      </c>
      <c r="C59" s="806"/>
      <c r="D59" s="806"/>
      <c r="E59" s="553">
        <f>E60+E70+E78+E86+E91+E64+E75+E83+E67</f>
        <v>472524.31</v>
      </c>
      <c r="F59" s="553">
        <f>F60+F70+F78+F86+F91+F64+F75+F83+F67</f>
        <v>0</v>
      </c>
      <c r="G59" s="554">
        <f>G60+G70+G78+G86+G91+G64+G75+G83+G67</f>
        <v>472524.31</v>
      </c>
    </row>
    <row r="60" spans="1:7" s="420" customFormat="1" ht="12" x14ac:dyDescent="0.25">
      <c r="A60" s="555" t="s">
        <v>111</v>
      </c>
      <c r="B60" s="414"/>
      <c r="C60" s="415"/>
      <c r="D60" s="416" t="s">
        <v>176</v>
      </c>
      <c r="E60" s="439">
        <f>E61</f>
        <v>18000</v>
      </c>
      <c r="F60" s="418">
        <f>F61</f>
        <v>0</v>
      </c>
      <c r="G60" s="440">
        <f>G61</f>
        <v>18000</v>
      </c>
    </row>
    <row r="61" spans="1:7" s="420" customFormat="1" ht="12" x14ac:dyDescent="0.25">
      <c r="A61" s="807"/>
      <c r="B61" s="556" t="s">
        <v>244</v>
      </c>
      <c r="C61" s="423"/>
      <c r="D61" s="424" t="s">
        <v>245</v>
      </c>
      <c r="E61" s="444">
        <f>E62+E63</f>
        <v>18000</v>
      </c>
      <c r="F61" s="426">
        <f>F62+F63</f>
        <v>0</v>
      </c>
      <c r="G61" s="445">
        <f>G62+G63</f>
        <v>18000</v>
      </c>
    </row>
    <row r="62" spans="1:7" s="420" customFormat="1" ht="36" x14ac:dyDescent="0.25">
      <c r="A62" s="808"/>
      <c r="B62" s="428"/>
      <c r="C62" s="557">
        <v>2820</v>
      </c>
      <c r="D62" s="558" t="s">
        <v>246</v>
      </c>
      <c r="E62" s="432">
        <v>0</v>
      </c>
      <c r="F62" s="559"/>
      <c r="G62" s="560">
        <f>E62+F62</f>
        <v>0</v>
      </c>
    </row>
    <row r="63" spans="1:7" s="420" customFormat="1" ht="48" x14ac:dyDescent="0.25">
      <c r="A63" s="808"/>
      <c r="B63" s="561"/>
      <c r="C63" s="562">
        <v>2830</v>
      </c>
      <c r="D63" s="563" t="s">
        <v>247</v>
      </c>
      <c r="E63" s="564">
        <v>18000</v>
      </c>
      <c r="F63" s="565"/>
      <c r="G63" s="566">
        <f>E63+F63</f>
        <v>18000</v>
      </c>
    </row>
    <row r="64" spans="1:7" s="420" customFormat="1" ht="12" x14ac:dyDescent="0.25">
      <c r="A64" s="567">
        <v>750</v>
      </c>
      <c r="B64" s="568"/>
      <c r="C64" s="569"/>
      <c r="D64" s="532" t="s">
        <v>248</v>
      </c>
      <c r="E64" s="570">
        <f>E65</f>
        <v>1500</v>
      </c>
      <c r="F64" s="571">
        <f t="shared" ref="F64:G68" si="5">F65</f>
        <v>0</v>
      </c>
      <c r="G64" s="572">
        <f t="shared" si="5"/>
        <v>1500</v>
      </c>
    </row>
    <row r="65" spans="1:7" s="420" customFormat="1" ht="24" x14ac:dyDescent="0.25">
      <c r="A65" s="809"/>
      <c r="B65" s="573">
        <v>75075</v>
      </c>
      <c r="C65" s="537"/>
      <c r="D65" s="574" t="s">
        <v>249</v>
      </c>
      <c r="E65" s="539">
        <f>E66</f>
        <v>1500</v>
      </c>
      <c r="F65" s="540">
        <f t="shared" si="5"/>
        <v>0</v>
      </c>
      <c r="G65" s="541">
        <f t="shared" si="5"/>
        <v>1500</v>
      </c>
    </row>
    <row r="66" spans="1:7" s="420" customFormat="1" ht="72" x14ac:dyDescent="0.25">
      <c r="A66" s="810"/>
      <c r="B66" s="542"/>
      <c r="C66" s="575">
        <v>2360</v>
      </c>
      <c r="D66" s="576" t="s">
        <v>250</v>
      </c>
      <c r="E66" s="545">
        <v>1500</v>
      </c>
      <c r="F66" s="433"/>
      <c r="G66" s="434">
        <f>E66+F66</f>
        <v>1500</v>
      </c>
    </row>
    <row r="67" spans="1:7" s="420" customFormat="1" ht="12" x14ac:dyDescent="0.25">
      <c r="A67" s="567">
        <v>801</v>
      </c>
      <c r="B67" s="568"/>
      <c r="C67" s="569"/>
      <c r="D67" s="532" t="s">
        <v>146</v>
      </c>
      <c r="E67" s="570">
        <f>E68</f>
        <v>15024.31</v>
      </c>
      <c r="F67" s="571">
        <f t="shared" si="5"/>
        <v>0</v>
      </c>
      <c r="G67" s="572">
        <f t="shared" si="5"/>
        <v>15024.31</v>
      </c>
    </row>
    <row r="68" spans="1:7" s="420" customFormat="1" ht="12" x14ac:dyDescent="0.25">
      <c r="A68" s="809"/>
      <c r="B68" s="573">
        <v>80110</v>
      </c>
      <c r="C68" s="537"/>
      <c r="D68" s="574" t="s">
        <v>187</v>
      </c>
      <c r="E68" s="539">
        <f>E69</f>
        <v>15024.31</v>
      </c>
      <c r="F68" s="540">
        <f t="shared" si="5"/>
        <v>0</v>
      </c>
      <c r="G68" s="541">
        <f t="shared" si="5"/>
        <v>15024.31</v>
      </c>
    </row>
    <row r="69" spans="1:7" s="420" customFormat="1" ht="36" x14ac:dyDescent="0.25">
      <c r="A69" s="810"/>
      <c r="B69" s="542"/>
      <c r="C69" s="575">
        <v>2820</v>
      </c>
      <c r="D69" s="563" t="s">
        <v>246</v>
      </c>
      <c r="E69" s="545">
        <v>15024.31</v>
      </c>
      <c r="F69" s="433"/>
      <c r="G69" s="434">
        <f>E69+F69</f>
        <v>15024.31</v>
      </c>
    </row>
    <row r="70" spans="1:7" customFormat="1" ht="24" x14ac:dyDescent="0.25">
      <c r="A70" s="577">
        <v>754</v>
      </c>
      <c r="B70" s="578"/>
      <c r="C70" s="578"/>
      <c r="D70" s="579" t="s">
        <v>251</v>
      </c>
      <c r="E70" s="580">
        <f>E71+E73</f>
        <v>65000</v>
      </c>
      <c r="F70" s="581">
        <f>F71+F73</f>
        <v>0</v>
      </c>
      <c r="G70" s="582">
        <f>G71+G73</f>
        <v>65000</v>
      </c>
    </row>
    <row r="71" spans="1:7" customFormat="1" ht="15" x14ac:dyDescent="0.25">
      <c r="A71" s="811"/>
      <c r="B71" s="583">
        <v>75412</v>
      </c>
      <c r="C71" s="583"/>
      <c r="D71" s="584" t="s">
        <v>252</v>
      </c>
      <c r="E71" s="491">
        <f>E72</f>
        <v>25000</v>
      </c>
      <c r="F71" s="473">
        <f>F72</f>
        <v>0</v>
      </c>
      <c r="G71" s="474">
        <f>G72</f>
        <v>25000</v>
      </c>
    </row>
    <row r="72" spans="1:7" customFormat="1" ht="36" x14ac:dyDescent="0.25">
      <c r="A72" s="812"/>
      <c r="B72" s="585"/>
      <c r="C72" s="586">
        <v>2820</v>
      </c>
      <c r="D72" s="563" t="s">
        <v>246</v>
      </c>
      <c r="E72" s="587">
        <v>25000</v>
      </c>
      <c r="F72" s="588"/>
      <c r="G72" s="589">
        <f>E72+F72</f>
        <v>25000</v>
      </c>
    </row>
    <row r="73" spans="1:7" customFormat="1" ht="15" x14ac:dyDescent="0.25">
      <c r="A73" s="812"/>
      <c r="B73" s="583">
        <v>75415</v>
      </c>
      <c r="C73" s="590"/>
      <c r="D73" s="591" t="s">
        <v>253</v>
      </c>
      <c r="E73" s="592">
        <f>E74</f>
        <v>40000</v>
      </c>
      <c r="F73" s="593">
        <f>F74</f>
        <v>0</v>
      </c>
      <c r="G73" s="594">
        <f>G74</f>
        <v>40000</v>
      </c>
    </row>
    <row r="74" spans="1:7" customFormat="1" ht="72" x14ac:dyDescent="0.25">
      <c r="A74" s="812"/>
      <c r="B74" s="585"/>
      <c r="C74" s="562">
        <v>2360</v>
      </c>
      <c r="D74" s="595" t="s">
        <v>250</v>
      </c>
      <c r="E74" s="596">
        <v>40000</v>
      </c>
      <c r="F74" s="588"/>
      <c r="G74" s="589">
        <f>E74+F74</f>
        <v>40000</v>
      </c>
    </row>
    <row r="75" spans="1:7" customFormat="1" ht="15" x14ac:dyDescent="0.25">
      <c r="A75" s="597">
        <v>801</v>
      </c>
      <c r="B75" s="598"/>
      <c r="C75" s="599"/>
      <c r="D75" s="600" t="s">
        <v>146</v>
      </c>
      <c r="E75" s="601">
        <f t="shared" ref="E75:G76" si="6">E76</f>
        <v>24500</v>
      </c>
      <c r="F75" s="602">
        <f t="shared" si="6"/>
        <v>0</v>
      </c>
      <c r="G75" s="603">
        <f t="shared" si="6"/>
        <v>24500</v>
      </c>
    </row>
    <row r="76" spans="1:7" customFormat="1" ht="15" x14ac:dyDescent="0.25">
      <c r="A76" s="813"/>
      <c r="B76" s="583">
        <v>80195</v>
      </c>
      <c r="C76" s="604"/>
      <c r="D76" s="591" t="s">
        <v>169</v>
      </c>
      <c r="E76" s="592">
        <f t="shared" si="6"/>
        <v>24500</v>
      </c>
      <c r="F76" s="593">
        <f t="shared" si="6"/>
        <v>0</v>
      </c>
      <c r="G76" s="594">
        <f t="shared" si="6"/>
        <v>24500</v>
      </c>
    </row>
    <row r="77" spans="1:7" customFormat="1" ht="72" x14ac:dyDescent="0.25">
      <c r="A77" s="814"/>
      <c r="B77" s="585"/>
      <c r="C77" s="605">
        <v>2360</v>
      </c>
      <c r="D77" s="606" t="s">
        <v>250</v>
      </c>
      <c r="E77" s="607">
        <v>24500</v>
      </c>
      <c r="F77" s="608"/>
      <c r="G77" s="609">
        <f>E77+F77</f>
        <v>24500</v>
      </c>
    </row>
    <row r="78" spans="1:7" s="420" customFormat="1" ht="12" x14ac:dyDescent="0.25">
      <c r="A78" s="610">
        <v>851</v>
      </c>
      <c r="B78" s="611"/>
      <c r="C78" s="611"/>
      <c r="D78" s="612" t="s">
        <v>227</v>
      </c>
      <c r="E78" s="613">
        <f>E79+E81</f>
        <v>38700</v>
      </c>
      <c r="F78" s="513">
        <f>F79+F81</f>
        <v>0</v>
      </c>
      <c r="G78" s="514">
        <f>G79+G81</f>
        <v>38700</v>
      </c>
    </row>
    <row r="79" spans="1:7" s="420" customFormat="1" ht="12" x14ac:dyDescent="0.25">
      <c r="A79" s="614"/>
      <c r="B79" s="615">
        <v>85154</v>
      </c>
      <c r="C79" s="616"/>
      <c r="D79" s="617" t="s">
        <v>228</v>
      </c>
      <c r="E79" s="444">
        <f>E80</f>
        <v>28700</v>
      </c>
      <c r="F79" s="426">
        <f>F80</f>
        <v>0</v>
      </c>
      <c r="G79" s="445">
        <f>G80</f>
        <v>28700</v>
      </c>
    </row>
    <row r="80" spans="1:7" s="420" customFormat="1" ht="72" x14ac:dyDescent="0.25">
      <c r="A80" s="618"/>
      <c r="B80" s="428"/>
      <c r="C80" s="605">
        <v>2360</v>
      </c>
      <c r="D80" s="606" t="s">
        <v>250</v>
      </c>
      <c r="E80" s="619">
        <v>28700</v>
      </c>
      <c r="F80" s="565"/>
      <c r="G80" s="566">
        <f>E80+F80</f>
        <v>28700</v>
      </c>
    </row>
    <row r="81" spans="1:7" s="420" customFormat="1" ht="12" x14ac:dyDescent="0.25">
      <c r="A81" s="620"/>
      <c r="B81" s="590">
        <v>85195</v>
      </c>
      <c r="C81" s="604"/>
      <c r="D81" s="591" t="s">
        <v>169</v>
      </c>
      <c r="E81" s="539">
        <f>E82</f>
        <v>10000</v>
      </c>
      <c r="F81" s="540">
        <f>F82</f>
        <v>0</v>
      </c>
      <c r="G81" s="541">
        <f>G82</f>
        <v>10000</v>
      </c>
    </row>
    <row r="82" spans="1:7" s="420" customFormat="1" ht="72" x14ac:dyDescent="0.25">
      <c r="A82" s="620"/>
      <c r="B82" s="561"/>
      <c r="C82" s="562">
        <v>2360</v>
      </c>
      <c r="D82" s="595" t="s">
        <v>250</v>
      </c>
      <c r="E82" s="564">
        <v>10000</v>
      </c>
      <c r="F82" s="565"/>
      <c r="G82" s="566">
        <f>E82+F82</f>
        <v>10000</v>
      </c>
    </row>
    <row r="83" spans="1:7" s="420" customFormat="1" ht="24" x14ac:dyDescent="0.25">
      <c r="A83" s="621">
        <v>853</v>
      </c>
      <c r="B83" s="568"/>
      <c r="C83" s="569"/>
      <c r="D83" s="532" t="s">
        <v>254</v>
      </c>
      <c r="E83" s="570">
        <f t="shared" ref="E83:G84" si="7">E84</f>
        <v>12000</v>
      </c>
      <c r="F83" s="571">
        <f t="shared" si="7"/>
        <v>0</v>
      </c>
      <c r="G83" s="572">
        <f t="shared" si="7"/>
        <v>12000</v>
      </c>
    </row>
    <row r="84" spans="1:7" s="420" customFormat="1" ht="12" x14ac:dyDescent="0.25">
      <c r="A84" s="815"/>
      <c r="B84" s="573">
        <v>85395</v>
      </c>
      <c r="C84" s="537"/>
      <c r="D84" s="574" t="s">
        <v>169</v>
      </c>
      <c r="E84" s="539">
        <f t="shared" si="7"/>
        <v>12000</v>
      </c>
      <c r="F84" s="540">
        <f t="shared" si="7"/>
        <v>0</v>
      </c>
      <c r="G84" s="541">
        <f t="shared" si="7"/>
        <v>12000</v>
      </c>
    </row>
    <row r="85" spans="1:7" s="420" customFormat="1" ht="72" x14ac:dyDescent="0.25">
      <c r="A85" s="816"/>
      <c r="B85" s="542"/>
      <c r="C85" s="575">
        <v>2360</v>
      </c>
      <c r="D85" s="576" t="s">
        <v>250</v>
      </c>
      <c r="E85" s="545">
        <v>12000</v>
      </c>
      <c r="F85" s="433"/>
      <c r="G85" s="434">
        <f>E85+F85</f>
        <v>12000</v>
      </c>
    </row>
    <row r="86" spans="1:7" s="420" customFormat="1" ht="24" x14ac:dyDescent="0.25">
      <c r="A86" s="622">
        <v>921</v>
      </c>
      <c r="B86" s="622"/>
      <c r="C86" s="623"/>
      <c r="D86" s="624" t="s">
        <v>217</v>
      </c>
      <c r="E86" s="625">
        <f>E89+E87</f>
        <v>86000</v>
      </c>
      <c r="F86" s="571">
        <f>F89+F87</f>
        <v>0</v>
      </c>
      <c r="G86" s="572">
        <f>G89+G87</f>
        <v>86000</v>
      </c>
    </row>
    <row r="87" spans="1:7" s="420" customFormat="1" ht="12" x14ac:dyDescent="0.25">
      <c r="A87" s="626"/>
      <c r="B87" s="627">
        <v>92105</v>
      </c>
      <c r="C87" s="628"/>
      <c r="D87" s="629" t="s">
        <v>255</v>
      </c>
      <c r="E87" s="630">
        <f>E88</f>
        <v>6000</v>
      </c>
      <c r="F87" s="540">
        <f>F88</f>
        <v>0</v>
      </c>
      <c r="G87" s="541">
        <f>G88</f>
        <v>6000</v>
      </c>
    </row>
    <row r="88" spans="1:7" s="420" customFormat="1" ht="72" x14ac:dyDescent="0.25">
      <c r="A88" s="626"/>
      <c r="B88" s="631"/>
      <c r="C88" s="632">
        <v>2360</v>
      </c>
      <c r="D88" s="633" t="s">
        <v>250</v>
      </c>
      <c r="E88" s="634">
        <v>6000</v>
      </c>
      <c r="F88" s="635"/>
      <c r="G88" s="636">
        <f>E88+F88</f>
        <v>6000</v>
      </c>
    </row>
    <row r="89" spans="1:7" s="420" customFormat="1" ht="12" x14ac:dyDescent="0.25">
      <c r="A89" s="637"/>
      <c r="B89" s="627">
        <v>92120</v>
      </c>
      <c r="C89" s="628"/>
      <c r="D89" s="629" t="s">
        <v>256</v>
      </c>
      <c r="E89" s="630">
        <f>E90</f>
        <v>80000</v>
      </c>
      <c r="F89" s="540">
        <f>F90</f>
        <v>0</v>
      </c>
      <c r="G89" s="541">
        <f>G90</f>
        <v>80000</v>
      </c>
    </row>
    <row r="90" spans="1:7" s="420" customFormat="1" ht="60" x14ac:dyDescent="0.25">
      <c r="A90" s="637"/>
      <c r="B90" s="638"/>
      <c r="C90" s="639">
        <v>2720</v>
      </c>
      <c r="D90" s="640" t="s">
        <v>257</v>
      </c>
      <c r="E90" s="641">
        <v>80000</v>
      </c>
      <c r="F90" s="433"/>
      <c r="G90" s="434">
        <f>E90+F90</f>
        <v>80000</v>
      </c>
    </row>
    <row r="91" spans="1:7" s="420" customFormat="1" ht="12" x14ac:dyDescent="0.25">
      <c r="A91" s="413">
        <v>926</v>
      </c>
      <c r="B91" s="642"/>
      <c r="C91" s="643"/>
      <c r="D91" s="644" t="s">
        <v>258</v>
      </c>
      <c r="E91" s="645">
        <f t="shared" ref="E91:G92" si="8">E92</f>
        <v>211800</v>
      </c>
      <c r="F91" s="646">
        <f t="shared" si="8"/>
        <v>0</v>
      </c>
      <c r="G91" s="647">
        <f t="shared" si="8"/>
        <v>211800</v>
      </c>
    </row>
    <row r="92" spans="1:7" s="420" customFormat="1" ht="12" x14ac:dyDescent="0.25">
      <c r="A92" s="428"/>
      <c r="B92" s="615">
        <v>92695</v>
      </c>
      <c r="C92" s="616"/>
      <c r="D92" s="617" t="s">
        <v>169</v>
      </c>
      <c r="E92" s="648">
        <f t="shared" si="8"/>
        <v>211800</v>
      </c>
      <c r="F92" s="649">
        <f t="shared" si="8"/>
        <v>0</v>
      </c>
      <c r="G92" s="650">
        <f t="shared" si="8"/>
        <v>211800</v>
      </c>
    </row>
    <row r="93" spans="1:7" s="420" customFormat="1" ht="72.75" thickBot="1" x14ac:dyDescent="0.3">
      <c r="A93" s="651"/>
      <c r="B93" s="651"/>
      <c r="C93" s="550">
        <v>2360</v>
      </c>
      <c r="D93" s="551" t="s">
        <v>250</v>
      </c>
      <c r="E93" s="449">
        <v>211800</v>
      </c>
      <c r="F93" s="433"/>
      <c r="G93" s="434">
        <f>E93+F93</f>
        <v>211800</v>
      </c>
    </row>
    <row r="94" spans="1:7" ht="18" customHeight="1" thickBot="1" x14ac:dyDescent="0.25">
      <c r="A94" s="796" t="s">
        <v>0</v>
      </c>
      <c r="B94" s="797"/>
      <c r="C94" s="797"/>
      <c r="D94" s="798"/>
      <c r="E94" s="652">
        <f>E48+E8</f>
        <v>6335599.8200000003</v>
      </c>
      <c r="F94" s="653">
        <f>F48+F8</f>
        <v>-30399</v>
      </c>
      <c r="G94" s="654">
        <f>G48+G8</f>
        <v>6305200.8200000003</v>
      </c>
    </row>
    <row r="95" spans="1:7" ht="18" customHeight="1" x14ac:dyDescent="0.2">
      <c r="A95" s="655"/>
      <c r="B95" s="655"/>
      <c r="C95" s="656"/>
      <c r="D95" s="657"/>
      <c r="E95" s="658"/>
      <c r="F95" s="408"/>
    </row>
    <row r="96" spans="1:7" customFormat="1" ht="30.75" customHeight="1" x14ac:dyDescent="0.25">
      <c r="A96" s="659" t="s">
        <v>259</v>
      </c>
      <c r="B96" s="391"/>
      <c r="C96" s="391"/>
      <c r="D96" s="391"/>
      <c r="E96" s="391"/>
      <c r="F96" s="660"/>
    </row>
    <row r="97" spans="1:7" customFormat="1" ht="57.75" customHeight="1" x14ac:dyDescent="0.25">
      <c r="A97" s="398" t="s">
        <v>132</v>
      </c>
      <c r="B97" s="398" t="s">
        <v>125</v>
      </c>
      <c r="C97" s="399" t="s">
        <v>133</v>
      </c>
      <c r="D97" s="400" t="s">
        <v>209</v>
      </c>
      <c r="E97" s="661" t="s">
        <v>260</v>
      </c>
      <c r="F97" s="402" t="s">
        <v>121</v>
      </c>
      <c r="G97" s="402" t="s">
        <v>120</v>
      </c>
    </row>
    <row r="98" spans="1:7" s="408" customFormat="1" ht="25.5" customHeight="1" thickBot="1" x14ac:dyDescent="0.3">
      <c r="A98" s="404" t="s">
        <v>211</v>
      </c>
      <c r="B98" s="787" t="s">
        <v>212</v>
      </c>
      <c r="C98" s="787"/>
      <c r="D98" s="787"/>
      <c r="E98" s="405">
        <f>E99</f>
        <v>1069278.5</v>
      </c>
      <c r="F98" s="405">
        <f>F99</f>
        <v>0</v>
      </c>
      <c r="G98" s="662">
        <f>G99</f>
        <v>1069278.5</v>
      </c>
    </row>
    <row r="99" spans="1:7" customFormat="1" ht="21" customHeight="1" x14ac:dyDescent="0.25">
      <c r="A99" s="663" t="s">
        <v>117</v>
      </c>
      <c r="B99" s="788" t="s">
        <v>222</v>
      </c>
      <c r="C99" s="788"/>
      <c r="D99" s="788"/>
      <c r="E99" s="664">
        <f>E100+E104+E110+E107</f>
        <v>1069278.5</v>
      </c>
      <c r="F99" s="664">
        <f t="shared" ref="F99:G99" si="9">F100+F104+F110+F107</f>
        <v>0</v>
      </c>
      <c r="G99" s="665">
        <f t="shared" si="9"/>
        <v>1069278.5</v>
      </c>
    </row>
    <row r="100" spans="1:7" customFormat="1" ht="15" x14ac:dyDescent="0.25">
      <c r="A100" s="465">
        <v>600</v>
      </c>
      <c r="B100" s="466"/>
      <c r="C100" s="466"/>
      <c r="D100" s="666" t="s">
        <v>142</v>
      </c>
      <c r="E100" s="667">
        <f t="shared" ref="E100:G101" si="10">E101</f>
        <v>464160</v>
      </c>
      <c r="F100" s="667">
        <f t="shared" si="10"/>
        <v>0</v>
      </c>
      <c r="G100" s="668">
        <f t="shared" si="10"/>
        <v>464160</v>
      </c>
    </row>
    <row r="101" spans="1:7" customFormat="1" ht="15" x14ac:dyDescent="0.25">
      <c r="A101" s="789"/>
      <c r="B101" s="669">
        <v>60014</v>
      </c>
      <c r="C101" s="670"/>
      <c r="D101" s="671" t="s">
        <v>261</v>
      </c>
      <c r="E101" s="672">
        <f t="shared" si="10"/>
        <v>464160</v>
      </c>
      <c r="F101" s="672">
        <f t="shared" si="10"/>
        <v>0</v>
      </c>
      <c r="G101" s="673">
        <f t="shared" si="10"/>
        <v>464160</v>
      </c>
    </row>
    <row r="102" spans="1:7" customFormat="1" ht="60" x14ac:dyDescent="0.25">
      <c r="A102" s="790"/>
      <c r="B102" s="674"/>
      <c r="C102" s="675">
        <v>6300</v>
      </c>
      <c r="D102" s="676" t="s">
        <v>262</v>
      </c>
      <c r="E102" s="507">
        <v>464160</v>
      </c>
      <c r="F102" s="608"/>
      <c r="G102" s="608">
        <f>E102+F102</f>
        <v>464160</v>
      </c>
    </row>
    <row r="103" spans="1:7" customFormat="1" ht="60" hidden="1" x14ac:dyDescent="0.25">
      <c r="A103" s="677"/>
      <c r="B103" s="678"/>
      <c r="C103" s="679">
        <v>6239</v>
      </c>
      <c r="D103" s="680" t="s">
        <v>263</v>
      </c>
      <c r="E103" s="681">
        <v>0</v>
      </c>
      <c r="F103" s="682"/>
      <c r="G103" s="682"/>
    </row>
    <row r="104" spans="1:7" customFormat="1" ht="15" x14ac:dyDescent="0.25">
      <c r="A104" s="683">
        <v>851</v>
      </c>
      <c r="B104" s="684"/>
      <c r="C104" s="684"/>
      <c r="D104" s="685" t="s">
        <v>227</v>
      </c>
      <c r="E104" s="686">
        <f t="shared" ref="E104:G105" si="11">E105</f>
        <v>500000</v>
      </c>
      <c r="F104" s="686">
        <f t="shared" si="11"/>
        <v>0</v>
      </c>
      <c r="G104" s="687">
        <f t="shared" si="11"/>
        <v>500000</v>
      </c>
    </row>
    <row r="105" spans="1:7" customFormat="1" ht="15" x14ac:dyDescent="0.25">
      <c r="A105" s="791"/>
      <c r="B105" s="688">
        <v>85111</v>
      </c>
      <c r="C105" s="689"/>
      <c r="D105" s="690" t="s">
        <v>264</v>
      </c>
      <c r="E105" s="691">
        <f t="shared" si="11"/>
        <v>500000</v>
      </c>
      <c r="F105" s="691">
        <f t="shared" si="11"/>
        <v>0</v>
      </c>
      <c r="G105" s="692">
        <f t="shared" si="11"/>
        <v>500000</v>
      </c>
    </row>
    <row r="106" spans="1:7" customFormat="1" ht="60" x14ac:dyDescent="0.25">
      <c r="A106" s="792"/>
      <c r="B106" s="674"/>
      <c r="C106" s="675">
        <v>6300</v>
      </c>
      <c r="D106" s="676" t="s">
        <v>262</v>
      </c>
      <c r="E106" s="507">
        <v>500000</v>
      </c>
      <c r="F106" s="608"/>
      <c r="G106" s="608">
        <f>E106+F106</f>
        <v>500000</v>
      </c>
    </row>
    <row r="107" spans="1:7" s="420" customFormat="1" ht="12" x14ac:dyDescent="0.25">
      <c r="A107" s="413">
        <v>852</v>
      </c>
      <c r="B107" s="414"/>
      <c r="C107" s="415"/>
      <c r="D107" s="416" t="s">
        <v>151</v>
      </c>
      <c r="E107" s="417">
        <f t="shared" ref="E107:G108" si="12">E108</f>
        <v>105118.5</v>
      </c>
      <c r="F107" s="418">
        <f t="shared" si="12"/>
        <v>0</v>
      </c>
      <c r="G107" s="419">
        <f t="shared" si="12"/>
        <v>105118.5</v>
      </c>
    </row>
    <row r="108" spans="1:7" s="420" customFormat="1" ht="12" x14ac:dyDescent="0.25">
      <c r="A108" s="421"/>
      <c r="B108" s="422">
        <v>85232</v>
      </c>
      <c r="C108" s="423"/>
      <c r="D108" s="424" t="s">
        <v>215</v>
      </c>
      <c r="E108" s="425">
        <f t="shared" si="12"/>
        <v>105118.5</v>
      </c>
      <c r="F108" s="426">
        <f t="shared" si="12"/>
        <v>0</v>
      </c>
      <c r="G108" s="427">
        <f t="shared" si="12"/>
        <v>105118.5</v>
      </c>
    </row>
    <row r="109" spans="1:7" s="420" customFormat="1" ht="48" x14ac:dyDescent="0.25">
      <c r="A109" s="547"/>
      <c r="B109" s="429"/>
      <c r="C109" s="543">
        <v>6210</v>
      </c>
      <c r="D109" s="544" t="s">
        <v>265</v>
      </c>
      <c r="E109" s="432">
        <v>105118.5</v>
      </c>
      <c r="F109" s="433"/>
      <c r="G109" s="434">
        <f>E109+F109</f>
        <v>105118.5</v>
      </c>
    </row>
    <row r="110" spans="1:7" customFormat="1" ht="24" x14ac:dyDescent="0.25">
      <c r="A110" s="693">
        <v>900</v>
      </c>
      <c r="B110" s="694"/>
      <c r="C110" s="694"/>
      <c r="D110" s="695" t="s">
        <v>230</v>
      </c>
      <c r="E110" s="580">
        <f t="shared" ref="E110:G111" si="13">E111</f>
        <v>0</v>
      </c>
      <c r="F110" s="580">
        <f t="shared" si="13"/>
        <v>0</v>
      </c>
      <c r="G110" s="696">
        <f t="shared" si="13"/>
        <v>0</v>
      </c>
    </row>
    <row r="111" spans="1:7" customFormat="1" ht="15" x14ac:dyDescent="0.25">
      <c r="A111" s="793"/>
      <c r="B111" s="697">
        <v>90013</v>
      </c>
      <c r="C111" s="698"/>
      <c r="D111" s="699" t="s">
        <v>233</v>
      </c>
      <c r="E111" s="700">
        <f t="shared" si="13"/>
        <v>0</v>
      </c>
      <c r="F111" s="700">
        <f t="shared" si="13"/>
        <v>0</v>
      </c>
      <c r="G111" s="701">
        <f t="shared" si="13"/>
        <v>0</v>
      </c>
    </row>
    <row r="112" spans="1:7" customFormat="1" ht="60.75" thickBot="1" x14ac:dyDescent="0.3">
      <c r="A112" s="794"/>
      <c r="B112" s="702"/>
      <c r="C112" s="703">
        <v>6300</v>
      </c>
      <c r="D112" s="704" t="s">
        <v>262</v>
      </c>
      <c r="E112" s="705">
        <v>0</v>
      </c>
      <c r="F112" s="706"/>
      <c r="G112" s="706">
        <f>E112+F112</f>
        <v>0</v>
      </c>
    </row>
    <row r="113" spans="1:7" s="408" customFormat="1" ht="32.25" customHeight="1" x14ac:dyDescent="0.25">
      <c r="A113" s="707" t="s">
        <v>238</v>
      </c>
      <c r="B113" s="795" t="s">
        <v>239</v>
      </c>
      <c r="C113" s="795"/>
      <c r="D113" s="795"/>
      <c r="E113" s="708">
        <f t="shared" ref="E113:G116" si="14">E114</f>
        <v>77000</v>
      </c>
      <c r="F113" s="709">
        <f t="shared" si="14"/>
        <v>0</v>
      </c>
      <c r="G113" s="710">
        <f t="shared" si="14"/>
        <v>77000</v>
      </c>
    </row>
    <row r="114" spans="1:7" customFormat="1" ht="21" customHeight="1" x14ac:dyDescent="0.25">
      <c r="A114" s="711" t="s">
        <v>117</v>
      </c>
      <c r="B114" s="781" t="s">
        <v>222</v>
      </c>
      <c r="C114" s="781"/>
      <c r="D114" s="781"/>
      <c r="E114" s="712">
        <f t="shared" si="14"/>
        <v>77000</v>
      </c>
      <c r="F114" s="712">
        <f t="shared" si="14"/>
        <v>0</v>
      </c>
      <c r="G114" s="713">
        <f t="shared" si="14"/>
        <v>77000</v>
      </c>
    </row>
    <row r="115" spans="1:7" customFormat="1" ht="32.25" customHeight="1" x14ac:dyDescent="0.25">
      <c r="A115" s="714">
        <v>754</v>
      </c>
      <c r="B115" s="467"/>
      <c r="C115" s="467"/>
      <c r="D115" s="467" t="s">
        <v>251</v>
      </c>
      <c r="E115" s="469">
        <f>E116</f>
        <v>77000</v>
      </c>
      <c r="F115" s="469">
        <f t="shared" si="14"/>
        <v>0</v>
      </c>
      <c r="G115" s="469">
        <f t="shared" si="14"/>
        <v>77000</v>
      </c>
    </row>
    <row r="116" spans="1:7" customFormat="1" ht="21" customHeight="1" x14ac:dyDescent="0.25">
      <c r="A116" s="782"/>
      <c r="B116" s="471">
        <v>75412</v>
      </c>
      <c r="C116" s="715"/>
      <c r="D116" s="471" t="s">
        <v>252</v>
      </c>
      <c r="E116" s="593">
        <f>E117</f>
        <v>77000</v>
      </c>
      <c r="F116" s="593">
        <f t="shared" si="14"/>
        <v>0</v>
      </c>
      <c r="G116" s="593">
        <f t="shared" si="14"/>
        <v>77000</v>
      </c>
    </row>
    <row r="117" spans="1:7" s="720" customFormat="1" ht="60.75" thickBot="1" x14ac:dyDescent="0.3">
      <c r="A117" s="783"/>
      <c r="B117" s="716"/>
      <c r="C117" s="716">
        <v>6230</v>
      </c>
      <c r="D117" s="717" t="s">
        <v>266</v>
      </c>
      <c r="E117" s="718">
        <v>77000</v>
      </c>
      <c r="F117" s="718"/>
      <c r="G117" s="719">
        <f>E117+F117</f>
        <v>77000</v>
      </c>
    </row>
    <row r="118" spans="1:7" customFormat="1" ht="30" customHeight="1" x14ac:dyDescent="0.25">
      <c r="A118" s="784" t="s">
        <v>0</v>
      </c>
      <c r="B118" s="785"/>
      <c r="C118" s="785"/>
      <c r="D118" s="786"/>
      <c r="E118" s="721">
        <f>E98+E113</f>
        <v>1146278.5</v>
      </c>
      <c r="F118" s="721">
        <f>F98+F113</f>
        <v>0</v>
      </c>
      <c r="G118" s="722">
        <f>G98+G113</f>
        <v>1146278.5</v>
      </c>
    </row>
  </sheetData>
  <sheetProtection selectLockedCells="1" selectUnlockedCells="1"/>
  <mergeCells count="33">
    <mergeCell ref="B41:D41"/>
    <mergeCell ref="E1:G1"/>
    <mergeCell ref="E3:G3"/>
    <mergeCell ref="A5:G5"/>
    <mergeCell ref="A6:E6"/>
    <mergeCell ref="B8:D8"/>
    <mergeCell ref="B9:D9"/>
    <mergeCell ref="A14:A19"/>
    <mergeCell ref="B20:D20"/>
    <mergeCell ref="A22:A23"/>
    <mergeCell ref="A25:A32"/>
    <mergeCell ref="A37:A40"/>
    <mergeCell ref="A94:D94"/>
    <mergeCell ref="A43:A44"/>
    <mergeCell ref="B48:D48"/>
    <mergeCell ref="B49:D49"/>
    <mergeCell ref="A51:A58"/>
    <mergeCell ref="B59:D59"/>
    <mergeCell ref="A61:A63"/>
    <mergeCell ref="A65:A66"/>
    <mergeCell ref="A68:A69"/>
    <mergeCell ref="A71:A74"/>
    <mergeCell ref="A76:A77"/>
    <mergeCell ref="A84:A85"/>
    <mergeCell ref="B114:D114"/>
    <mergeCell ref="A116:A117"/>
    <mergeCell ref="A118:D118"/>
    <mergeCell ref="B98:D98"/>
    <mergeCell ref="B99:D99"/>
    <mergeCell ref="A101:A102"/>
    <mergeCell ref="A105:A106"/>
    <mergeCell ref="A111:A112"/>
    <mergeCell ref="B113:D113"/>
  </mergeCells>
  <pageMargins left="0.78740157480314965" right="0" top="0.47244094488188981" bottom="0.35433070866141736" header="0.51181102362204722" footer="0.19685039370078741"/>
  <pageSetup paperSize="9" orientation="portrait" useFirstPageNumber="1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6</vt:i4>
      </vt:variant>
    </vt:vector>
  </HeadingPairs>
  <TitlesOfParts>
    <vt:vector size="12" baseType="lpstr">
      <vt:lpstr>Zał. Nr 1</vt:lpstr>
      <vt:lpstr>Zał. Nr 2</vt:lpstr>
      <vt:lpstr>Zał. nr 3</vt:lpstr>
      <vt:lpstr>Zał. Nr 4.</vt:lpstr>
      <vt:lpstr>Zał. Nr 5</vt:lpstr>
      <vt:lpstr>zał nr 6</vt:lpstr>
      <vt:lpstr>'zał nr 6'!Tytuły_wydruku</vt:lpstr>
      <vt:lpstr>'Zał. Nr 1'!Tytuły_wydruku</vt:lpstr>
      <vt:lpstr>'Zał. Nr 2'!Tytuły_wydruku</vt:lpstr>
      <vt:lpstr>'Zał. nr 3'!Tytuły_wydruku</vt:lpstr>
      <vt:lpstr>'Zał. Nr 4.'!Tytuły_wydruku</vt:lpstr>
      <vt:lpstr>'Zał. Nr 5'!Tytuły_wydruku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2016-11-14T15:14:25Z</cp:lastPrinted>
  <dcterms:created xsi:type="dcterms:W3CDTF">2016-11-10T12:38:33Z</dcterms:created>
  <dcterms:modified xsi:type="dcterms:W3CDTF">2016-11-14T15:14:27Z</dcterms:modified>
</cp:coreProperties>
</file>