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7440" activeTab="3"/>
  </bookViews>
  <sheets>
    <sheet name="Zał. nr 1" sheetId="9" r:id="rId1"/>
    <sheet name="Zał. nr 2" sheetId="10" r:id="rId2"/>
    <sheet name="Zał. nr 3 " sheetId="5" r:id="rId3"/>
    <sheet name="Zal. nr 4." sheetId="1" r:id="rId4"/>
    <sheet name="Zał. nr 5" sheetId="8" r:id="rId5"/>
    <sheet name="Zał. nr 6" sheetId="4" r:id="rId6"/>
    <sheet name="Zal. nr 7." sheetId="6" r:id="rId7"/>
    <sheet name="Zał.nr 8" sheetId="3" r:id="rId8"/>
    <sheet name="Zał. nr 9" sheetId="2" r:id="rId9"/>
  </sheets>
  <definedNames>
    <definedName name="Excel_BuiltIn_Print_Titles_2" localSheetId="6">#REF!</definedName>
    <definedName name="Excel_BuiltIn_Print_Titles_2" localSheetId="2">#REF!</definedName>
    <definedName name="Excel_BuiltIn_Print_Titles_2" localSheetId="4">#REF!</definedName>
    <definedName name="Excel_BuiltIn_Print_Titles_2" localSheetId="5">#REF!</definedName>
    <definedName name="Excel_BuiltIn_Print_Titles_2" localSheetId="8">#REF!</definedName>
    <definedName name="Excel_BuiltIn_Print_Titles_2" localSheetId="7">#REF!</definedName>
    <definedName name="Excel_BuiltIn_Print_Titles_2">#REF!</definedName>
    <definedName name="Excel_BuiltIn_Print_Titles_2_1" localSheetId="6">#REF!</definedName>
    <definedName name="Excel_BuiltIn_Print_Titles_2_1" localSheetId="2">#REF!</definedName>
    <definedName name="Excel_BuiltIn_Print_Titles_2_1" localSheetId="4">#REF!</definedName>
    <definedName name="Excel_BuiltIn_Print_Titles_2_1" localSheetId="5">#REF!</definedName>
    <definedName name="Excel_BuiltIn_Print_Titles_2_1" localSheetId="8">#REF!</definedName>
    <definedName name="Excel_BuiltIn_Print_Titles_2_1" localSheetId="7">#REF!</definedName>
    <definedName name="Excel_BuiltIn_Print_Titles_2_1">#REF!</definedName>
    <definedName name="Excel_BuiltIn_Print_Titles_2_1_1" localSheetId="6">#REF!</definedName>
    <definedName name="Excel_BuiltIn_Print_Titles_2_1_1" localSheetId="2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8">#REF!</definedName>
    <definedName name="Excel_BuiltIn_Print_Titles_2_1_1" localSheetId="7">#REF!</definedName>
    <definedName name="Excel_BuiltIn_Print_Titles_2_1_1">#REF!</definedName>
    <definedName name="Excel_BuiltIn_Print_Titles_3_1" localSheetId="6">#REF!</definedName>
    <definedName name="Excel_BuiltIn_Print_Titles_3_1" localSheetId="2">#REF!</definedName>
    <definedName name="Excel_BuiltIn_Print_Titles_3_1" localSheetId="4">#REF!</definedName>
    <definedName name="Excel_BuiltIn_Print_Titles_3_1" localSheetId="5">#REF!</definedName>
    <definedName name="Excel_BuiltIn_Print_Titles_3_1" localSheetId="8">#REF!</definedName>
    <definedName name="Excel_BuiltIn_Print_Titles_3_1" localSheetId="7">#REF!</definedName>
    <definedName name="Excel_BuiltIn_Print_Titles_3_1">#REF!</definedName>
    <definedName name="Excel_BuiltIn_Print_Titles_3_1_1" localSheetId="6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8">#REF!</definedName>
    <definedName name="Excel_BuiltIn_Print_Titles_3_1_1" localSheetId="7">#REF!</definedName>
    <definedName name="Excel_BuiltIn_Print_Titles_3_1_1">#REF!</definedName>
    <definedName name="Excel_BuiltIn_Print_Titles_5" localSheetId="6">#REF!</definedName>
    <definedName name="Excel_BuiltIn_Print_Titles_5" localSheetId="2">#REF!</definedName>
    <definedName name="Excel_BuiltIn_Print_Titles_5" localSheetId="4">#REF!</definedName>
    <definedName name="Excel_BuiltIn_Print_Titles_5" localSheetId="5">#REF!</definedName>
    <definedName name="Excel_BuiltIn_Print_Titles_5" localSheetId="8">#REF!</definedName>
    <definedName name="Excel_BuiltIn_Print_Titles_5" localSheetId="7">#REF!</definedName>
    <definedName name="Excel_BuiltIn_Print_Titles_5">#REF!</definedName>
    <definedName name="Excel_BuiltIn_Print_Titles_5_1" localSheetId="6">#REF!</definedName>
    <definedName name="Excel_BuiltIn_Print_Titles_5_1" localSheetId="2">#REF!</definedName>
    <definedName name="Excel_BuiltIn_Print_Titles_5_1" localSheetId="4">#REF!</definedName>
    <definedName name="Excel_BuiltIn_Print_Titles_5_1" localSheetId="5">#REF!</definedName>
    <definedName name="Excel_BuiltIn_Print_Titles_5_1" localSheetId="8">#REF!</definedName>
    <definedName name="Excel_BuiltIn_Print_Titles_5_1" localSheetId="7">#REF!</definedName>
    <definedName name="Excel_BuiltIn_Print_Titles_5_1">#REF!</definedName>
    <definedName name="Excel_BuiltIn_Print_Titles_6" localSheetId="6">#REF!</definedName>
    <definedName name="Excel_BuiltIn_Print_Titles_6" localSheetId="2">#REF!</definedName>
    <definedName name="Excel_BuiltIn_Print_Titles_6" localSheetId="4">#REF!</definedName>
    <definedName name="Excel_BuiltIn_Print_Titles_6" localSheetId="5">#REF!</definedName>
    <definedName name="Excel_BuiltIn_Print_Titles_6" localSheetId="8">#REF!</definedName>
    <definedName name="Excel_BuiltIn_Print_Titles_6" localSheetId="7">#REF!</definedName>
    <definedName name="Excel_BuiltIn_Print_Titles_6">#REF!</definedName>
    <definedName name="Excel_BuiltIn_Print_Titles_6_1" localSheetId="6">#REF!</definedName>
    <definedName name="Excel_BuiltIn_Print_Titles_6_1" localSheetId="2">#REF!</definedName>
    <definedName name="Excel_BuiltIn_Print_Titles_6_1" localSheetId="4">#REF!</definedName>
    <definedName name="Excel_BuiltIn_Print_Titles_6_1" localSheetId="5">#REF!</definedName>
    <definedName name="Excel_BuiltIn_Print_Titles_6_1" localSheetId="8">#REF!</definedName>
    <definedName name="Excel_BuiltIn_Print_Titles_6_1" localSheetId="7">#REF!</definedName>
    <definedName name="Excel_BuiltIn_Print_Titles_6_1">#REF!</definedName>
    <definedName name="Excel_BuiltIn_Print_Titles_8" localSheetId="6">#REF!</definedName>
    <definedName name="Excel_BuiltIn_Print_Titles_8" localSheetId="2">#REF!</definedName>
    <definedName name="Excel_BuiltIn_Print_Titles_8" localSheetId="4">#REF!</definedName>
    <definedName name="Excel_BuiltIn_Print_Titles_8" localSheetId="5">#REF!</definedName>
    <definedName name="Excel_BuiltIn_Print_Titles_8" localSheetId="8">#REF!</definedName>
    <definedName name="Excel_BuiltIn_Print_Titles_8" localSheetId="7">#REF!</definedName>
    <definedName name="Excel_BuiltIn_Print_Titles_8">#REF!</definedName>
    <definedName name="Excel_BuiltIn_Print_Titles_8_1" localSheetId="6">#REF!</definedName>
    <definedName name="Excel_BuiltIn_Print_Titles_8_1" localSheetId="2">#REF!</definedName>
    <definedName name="Excel_BuiltIn_Print_Titles_8_1" localSheetId="4">#REF!</definedName>
    <definedName name="Excel_BuiltIn_Print_Titles_8_1" localSheetId="5">#REF!</definedName>
    <definedName name="Excel_BuiltIn_Print_Titles_8_1" localSheetId="8">#REF!</definedName>
    <definedName name="Excel_BuiltIn_Print_Titles_8_1" localSheetId="7">#REF!</definedName>
    <definedName name="Excel_BuiltIn_Print_Titles_8_1">#REF!</definedName>
    <definedName name="_xlnm.Print_Titles" localSheetId="3">'Zal. nr 4.'!$7:$8</definedName>
    <definedName name="_xlnm.Print_Titles" localSheetId="0">'Zał. nr 1'!$3:$3</definedName>
    <definedName name="_xlnm.Print_Titles" localSheetId="1">'Zał. nr 2'!$3:$3</definedName>
    <definedName name="_xlnm.Print_Titles" localSheetId="4">'Zał. nr 5'!$6:$7</definedName>
    <definedName name="_xlnm.Print_Titles" localSheetId="5">'Zał. nr 6'!$6:$6</definedName>
    <definedName name="_xlnm.Print_Titles" localSheetId="7">'Zał.nr 8'!$14:$14</definedName>
  </definedNames>
  <calcPr calcId="145621"/>
</workbook>
</file>

<file path=xl/calcChain.xml><?xml version="1.0" encoding="utf-8"?>
<calcChain xmlns="http://schemas.openxmlformats.org/spreadsheetml/2006/main">
  <c r="G64" i="1" l="1"/>
  <c r="H64" i="1"/>
  <c r="F64" i="1"/>
  <c r="I40" i="1"/>
  <c r="K40" i="1" s="1"/>
  <c r="I25" i="1"/>
  <c r="K25" i="1"/>
  <c r="I24" i="1"/>
  <c r="K24" i="1" s="1"/>
  <c r="F17" i="6" l="1"/>
  <c r="D17" i="6"/>
  <c r="C17" i="6"/>
  <c r="E104" i="8" l="1"/>
  <c r="E103" i="8" s="1"/>
  <c r="E101" i="8"/>
  <c r="E100" i="8" s="1"/>
  <c r="E106" i="8" s="1"/>
  <c r="J94" i="8"/>
  <c r="J93" i="8"/>
  <c r="G92" i="8"/>
  <c r="G91" i="8" s="1"/>
  <c r="G90" i="8" s="1"/>
  <c r="G95" i="8" s="1"/>
  <c r="I91" i="8"/>
  <c r="I90" i="8" s="1"/>
  <c r="I95" i="8" s="1"/>
  <c r="H91" i="8"/>
  <c r="H90" i="8" s="1"/>
  <c r="H95" i="8" s="1"/>
  <c r="F91" i="8"/>
  <c r="F90" i="8" s="1"/>
  <c r="F95" i="8" s="1"/>
  <c r="E91" i="8"/>
  <c r="E90" i="8" s="1"/>
  <c r="E95" i="8" s="1"/>
  <c r="J85" i="8"/>
  <c r="J84" i="8"/>
  <c r="J83" i="8"/>
  <c r="J82" i="8"/>
  <c r="J81" i="8"/>
  <c r="J80" i="8"/>
  <c r="G79" i="8"/>
  <c r="I78" i="8"/>
  <c r="H78" i="8"/>
  <c r="F78" i="8"/>
  <c r="G78" i="8" s="1"/>
  <c r="E78" i="8"/>
  <c r="J77" i="8"/>
  <c r="J76" i="8"/>
  <c r="J75" i="8"/>
  <c r="J73" i="8" s="1"/>
  <c r="G74" i="8"/>
  <c r="I73" i="8"/>
  <c r="H73" i="8"/>
  <c r="F73" i="8"/>
  <c r="E73" i="8"/>
  <c r="G73" i="8" s="1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7" i="8" s="1"/>
  <c r="J59" i="8"/>
  <c r="G58" i="8"/>
  <c r="I57" i="8"/>
  <c r="H57" i="8"/>
  <c r="G57" i="8"/>
  <c r="E57" i="8"/>
  <c r="J56" i="8"/>
  <c r="J55" i="8"/>
  <c r="J54" i="8"/>
  <c r="J53" i="8"/>
  <c r="J52" i="8"/>
  <c r="J51" i="8"/>
  <c r="J50" i="8"/>
  <c r="J49" i="8"/>
  <c r="J48" i="8"/>
  <c r="J47" i="8"/>
  <c r="J46" i="8"/>
  <c r="J45" i="8"/>
  <c r="J43" i="8" s="1"/>
  <c r="G44" i="8"/>
  <c r="I43" i="8"/>
  <c r="H43" i="8"/>
  <c r="G43" i="8"/>
  <c r="G42" i="8" s="1"/>
  <c r="E43" i="8"/>
  <c r="H42" i="8"/>
  <c r="H86" i="8" s="1"/>
  <c r="E42" i="8"/>
  <c r="J41" i="8"/>
  <c r="J39" i="8" s="1"/>
  <c r="G40" i="8"/>
  <c r="I39" i="8"/>
  <c r="H39" i="8"/>
  <c r="E39" i="8"/>
  <c r="G39" i="8" s="1"/>
  <c r="G31" i="8" s="1"/>
  <c r="G37" i="8"/>
  <c r="J36" i="8"/>
  <c r="J31" i="8" s="1"/>
  <c r="I36" i="8"/>
  <c r="H36" i="8"/>
  <c r="H31" i="8" s="1"/>
  <c r="G36" i="8"/>
  <c r="F36" i="8"/>
  <c r="F31" i="8" s="1"/>
  <c r="E36" i="8"/>
  <c r="J35" i="8"/>
  <c r="J34" i="8"/>
  <c r="J32" i="8" s="1"/>
  <c r="G33" i="8"/>
  <c r="I32" i="8"/>
  <c r="H32" i="8"/>
  <c r="G32" i="8"/>
  <c r="F32" i="8"/>
  <c r="E32" i="8"/>
  <c r="I31" i="8"/>
  <c r="E31" i="8"/>
  <c r="E86" i="8" s="1"/>
  <c r="E96" i="8" s="1"/>
  <c r="J30" i="8"/>
  <c r="J29" i="8"/>
  <c r="J28" i="8"/>
  <c r="J26" i="8" s="1"/>
  <c r="J25" i="8" s="1"/>
  <c r="G27" i="8"/>
  <c r="I26" i="8"/>
  <c r="I25" i="8" s="1"/>
  <c r="H26" i="8"/>
  <c r="G26" i="8"/>
  <c r="E26" i="8"/>
  <c r="H25" i="8"/>
  <c r="E25" i="8"/>
  <c r="G25" i="8" s="1"/>
  <c r="J24" i="8"/>
  <c r="J23" i="8"/>
  <c r="J22" i="8"/>
  <c r="J21" i="8"/>
  <c r="J20" i="8"/>
  <c r="G19" i="8"/>
  <c r="H18" i="8"/>
  <c r="J18" i="8" s="1"/>
  <c r="E18" i="8"/>
  <c r="G18" i="8" s="1"/>
  <c r="H17" i="8"/>
  <c r="J17" i="8" s="1"/>
  <c r="E17" i="8"/>
  <c r="G17" i="8" s="1"/>
  <c r="J16" i="8"/>
  <c r="J15" i="8"/>
  <c r="J14" i="8"/>
  <c r="J13" i="8"/>
  <c r="J12" i="8"/>
  <c r="J11" i="8"/>
  <c r="G10" i="8"/>
  <c r="J9" i="8"/>
  <c r="I9" i="8"/>
  <c r="H9" i="8"/>
  <c r="F9" i="8"/>
  <c r="G9" i="8" s="1"/>
  <c r="E9" i="8"/>
  <c r="I8" i="8"/>
  <c r="H8" i="8"/>
  <c r="J8" i="8" s="1"/>
  <c r="E8" i="8"/>
  <c r="J91" i="8" l="1"/>
  <c r="J90" i="8" s="1"/>
  <c r="J95" i="8" s="1"/>
  <c r="H96" i="8"/>
  <c r="I42" i="8"/>
  <c r="J78" i="8"/>
  <c r="J42" i="8" s="1"/>
  <c r="J86" i="8" s="1"/>
  <c r="J96" i="8" s="1"/>
  <c r="I86" i="8"/>
  <c r="I96" i="8" s="1"/>
  <c r="F8" i="8"/>
  <c r="G8" i="8" s="1"/>
  <c r="G86" i="8" s="1"/>
  <c r="G96" i="8" s="1"/>
  <c r="F42" i="8"/>
  <c r="F86" i="8" s="1"/>
  <c r="F96" i="8" s="1"/>
  <c r="D25" i="5" l="1"/>
  <c r="G21" i="6"/>
  <c r="F21" i="6"/>
  <c r="D21" i="6"/>
  <c r="C21" i="6"/>
  <c r="G16" i="6"/>
  <c r="G22" i="6" s="1"/>
  <c r="F16" i="6"/>
  <c r="F22" i="6" s="1"/>
  <c r="D16" i="6"/>
  <c r="D22" i="6" s="1"/>
  <c r="C16" i="6"/>
  <c r="C22" i="6" s="1"/>
  <c r="C12" i="6"/>
  <c r="E10" i="6"/>
  <c r="E16" i="6" s="1"/>
  <c r="E26" i="5"/>
  <c r="D26" i="5"/>
  <c r="D27" i="5" s="1"/>
  <c r="E17" i="6" l="1"/>
  <c r="E21" i="6" s="1"/>
  <c r="E22" i="6" s="1"/>
  <c r="G112" i="4" l="1"/>
  <c r="G111" i="4" s="1"/>
  <c r="F111" i="4"/>
  <c r="E111" i="4"/>
  <c r="G110" i="4"/>
  <c r="G109" i="4" s="1"/>
  <c r="F109" i="4"/>
  <c r="E109" i="4"/>
  <c r="F108" i="4"/>
  <c r="G107" i="4"/>
  <c r="G106" i="4" s="1"/>
  <c r="G105" i="4" s="1"/>
  <c r="F106" i="4"/>
  <c r="F105" i="4" s="1"/>
  <c r="E106" i="4"/>
  <c r="E105" i="4"/>
  <c r="G102" i="4"/>
  <c r="G101" i="4"/>
  <c r="G100" i="4" s="1"/>
  <c r="F101" i="4"/>
  <c r="E101" i="4"/>
  <c r="F100" i="4"/>
  <c r="E100" i="4"/>
  <c r="G98" i="4"/>
  <c r="G97" i="4"/>
  <c r="G96" i="4" s="1"/>
  <c r="F97" i="4"/>
  <c r="F96" i="4" s="1"/>
  <c r="E97" i="4"/>
  <c r="E96" i="4"/>
  <c r="G95" i="4"/>
  <c r="G94" i="4" s="1"/>
  <c r="G93" i="4" s="1"/>
  <c r="F94" i="4"/>
  <c r="F93" i="4" s="1"/>
  <c r="E94" i="4"/>
  <c r="E93" i="4" s="1"/>
  <c r="G92" i="4"/>
  <c r="G91" i="4" s="1"/>
  <c r="G90" i="4" s="1"/>
  <c r="F91" i="4"/>
  <c r="E91" i="4"/>
  <c r="E90" i="4" s="1"/>
  <c r="F90" i="4"/>
  <c r="G84" i="4"/>
  <c r="G83" i="4" s="1"/>
  <c r="G82" i="4" s="1"/>
  <c r="F83" i="4"/>
  <c r="E83" i="4"/>
  <c r="E82" i="4" s="1"/>
  <c r="F82" i="4"/>
  <c r="G81" i="4"/>
  <c r="G80" i="4" s="1"/>
  <c r="G77" i="4" s="1"/>
  <c r="F80" i="4"/>
  <c r="E80" i="4"/>
  <c r="G79" i="4"/>
  <c r="G78" i="4" s="1"/>
  <c r="F78" i="4"/>
  <c r="E78" i="4"/>
  <c r="F77" i="4"/>
  <c r="E77" i="4"/>
  <c r="G76" i="4"/>
  <c r="G75" i="4"/>
  <c r="G74" i="4" s="1"/>
  <c r="F75" i="4"/>
  <c r="E75" i="4"/>
  <c r="F74" i="4"/>
  <c r="E74" i="4"/>
  <c r="G73" i="4"/>
  <c r="G72" i="4" s="1"/>
  <c r="F72" i="4"/>
  <c r="E72" i="4"/>
  <c r="G71" i="4"/>
  <c r="G70" i="4" s="1"/>
  <c r="F70" i="4"/>
  <c r="F69" i="4" s="1"/>
  <c r="E70" i="4"/>
  <c r="E69" i="4"/>
  <c r="G68" i="4"/>
  <c r="G67" i="4" s="1"/>
  <c r="G66" i="4" s="1"/>
  <c r="F67" i="4"/>
  <c r="E67" i="4"/>
  <c r="E66" i="4" s="1"/>
  <c r="F66" i="4"/>
  <c r="G65" i="4"/>
  <c r="G64" i="4" s="1"/>
  <c r="F64" i="4"/>
  <c r="E64" i="4"/>
  <c r="G63" i="4"/>
  <c r="G62" i="4" s="1"/>
  <c r="G61" i="4" s="1"/>
  <c r="F62" i="4"/>
  <c r="E62" i="4"/>
  <c r="F61" i="4"/>
  <c r="E61" i="4"/>
  <c r="G60" i="4"/>
  <c r="G59" i="4"/>
  <c r="G58" i="4" s="1"/>
  <c r="F59" i="4"/>
  <c r="E59" i="4"/>
  <c r="F58" i="4"/>
  <c r="E58" i="4"/>
  <c r="G56" i="4"/>
  <c r="G55" i="4" s="1"/>
  <c r="F55" i="4"/>
  <c r="E55" i="4"/>
  <c r="G54" i="4"/>
  <c r="G53" i="4" s="1"/>
  <c r="F53" i="4"/>
  <c r="E53" i="4"/>
  <c r="G52" i="4"/>
  <c r="G51" i="4" s="1"/>
  <c r="F51" i="4"/>
  <c r="E51" i="4"/>
  <c r="G50" i="4"/>
  <c r="G49" i="4" s="1"/>
  <c r="G48" i="4" s="1"/>
  <c r="G47" i="4" s="1"/>
  <c r="F49" i="4"/>
  <c r="E49" i="4"/>
  <c r="E48" i="4" s="1"/>
  <c r="E47" i="4" s="1"/>
  <c r="F48" i="4"/>
  <c r="F47" i="4"/>
  <c r="G45" i="4"/>
  <c r="G44" i="4" s="1"/>
  <c r="G43" i="4" s="1"/>
  <c r="F44" i="4"/>
  <c r="F43" i="4" s="1"/>
  <c r="F39" i="4" s="1"/>
  <c r="E44" i="4"/>
  <c r="E43" i="4" s="1"/>
  <c r="G42" i="4"/>
  <c r="G41" i="4" s="1"/>
  <c r="G40" i="4" s="1"/>
  <c r="G39" i="4" s="1"/>
  <c r="F41" i="4"/>
  <c r="E41" i="4"/>
  <c r="E40" i="4" s="1"/>
  <c r="E39" i="4" s="1"/>
  <c r="F40" i="4"/>
  <c r="G38" i="4"/>
  <c r="G37" i="4"/>
  <c r="F37" i="4"/>
  <c r="E37" i="4"/>
  <c r="G36" i="4"/>
  <c r="G35" i="4"/>
  <c r="G32" i="4" s="1"/>
  <c r="F35" i="4"/>
  <c r="E35" i="4"/>
  <c r="G34" i="4"/>
  <c r="G33" i="4"/>
  <c r="F33" i="4"/>
  <c r="F32" i="4" s="1"/>
  <c r="E33" i="4"/>
  <c r="E32" i="4"/>
  <c r="G31" i="4"/>
  <c r="G30" i="4"/>
  <c r="G29" i="4" s="1"/>
  <c r="F30" i="4"/>
  <c r="F29" i="4" s="1"/>
  <c r="E30" i="4"/>
  <c r="E29" i="4" s="1"/>
  <c r="G28" i="4"/>
  <c r="G27" i="4" s="1"/>
  <c r="F27" i="4"/>
  <c r="E27" i="4"/>
  <c r="G26" i="4"/>
  <c r="G25" i="4" s="1"/>
  <c r="F25" i="4"/>
  <c r="E25" i="4"/>
  <c r="G24" i="4"/>
  <c r="G23" i="4" s="1"/>
  <c r="F23" i="4"/>
  <c r="E23" i="4"/>
  <c r="G22" i="4"/>
  <c r="G21" i="4" s="1"/>
  <c r="F21" i="4"/>
  <c r="E21" i="4"/>
  <c r="E20" i="4" s="1"/>
  <c r="E16" i="4" s="1"/>
  <c r="F20" i="4"/>
  <c r="G19" i="4"/>
  <c r="G18" i="4"/>
  <c r="G17" i="4" s="1"/>
  <c r="F18" i="4"/>
  <c r="E18" i="4"/>
  <c r="F17" i="4"/>
  <c r="F16" i="4" s="1"/>
  <c r="E17" i="4"/>
  <c r="G15" i="4"/>
  <c r="G14" i="4" s="1"/>
  <c r="E14" i="4"/>
  <c r="G13" i="4"/>
  <c r="G12" i="4" s="1"/>
  <c r="F12" i="4"/>
  <c r="E12" i="4"/>
  <c r="G11" i="4"/>
  <c r="G10" i="4" s="1"/>
  <c r="F10" i="4"/>
  <c r="F9" i="4" s="1"/>
  <c r="F8" i="4" s="1"/>
  <c r="E10" i="4"/>
  <c r="E9" i="4" s="1"/>
  <c r="E8" i="4" s="1"/>
  <c r="G108" i="4" l="1"/>
  <c r="G104" i="4" s="1"/>
  <c r="G103" i="4" s="1"/>
  <c r="E108" i="4"/>
  <c r="E104" i="4" s="1"/>
  <c r="E103" i="4" s="1"/>
  <c r="F104" i="4"/>
  <c r="F103" i="4" s="1"/>
  <c r="E89" i="4"/>
  <c r="E88" i="4" s="1"/>
  <c r="E7" i="4"/>
  <c r="E57" i="4"/>
  <c r="F89" i="4"/>
  <c r="F88" i="4" s="1"/>
  <c r="F113" i="4" s="1"/>
  <c r="G20" i="4"/>
  <c r="G16" i="4" s="1"/>
  <c r="E46" i="4"/>
  <c r="F7" i="4"/>
  <c r="G9" i="4"/>
  <c r="G8" i="4" s="1"/>
  <c r="F57" i="4"/>
  <c r="F46" i="4" s="1"/>
  <c r="G69" i="4"/>
  <c r="G57" i="4" s="1"/>
  <c r="G46" i="4" s="1"/>
  <c r="G89" i="4"/>
  <c r="G88" i="4" s="1"/>
  <c r="F85" i="4" l="1"/>
  <c r="E113" i="4"/>
  <c r="G113" i="4"/>
  <c r="E85" i="4"/>
  <c r="G7" i="4"/>
  <c r="G85" i="4" s="1"/>
  <c r="G34" i="3" l="1"/>
  <c r="G33" i="3"/>
  <c r="F33" i="3"/>
  <c r="E33" i="3"/>
  <c r="G32" i="3"/>
  <c r="G31" i="3"/>
  <c r="F31" i="3"/>
  <c r="E31" i="3"/>
  <c r="G30" i="3"/>
  <c r="G29" i="3" s="1"/>
  <c r="F29" i="3"/>
  <c r="E29" i="3"/>
  <c r="G28" i="3"/>
  <c r="G27" i="3"/>
  <c r="G26" i="3"/>
  <c r="F26" i="3"/>
  <c r="E26" i="3"/>
  <c r="G25" i="3"/>
  <c r="G24" i="3"/>
  <c r="G23" i="3"/>
  <c r="G22" i="3" s="1"/>
  <c r="F22" i="3"/>
  <c r="E22" i="3"/>
  <c r="G21" i="3"/>
  <c r="G20" i="3"/>
  <c r="G19" i="3"/>
  <c r="G18" i="3"/>
  <c r="G17" i="3"/>
  <c r="F16" i="3"/>
  <c r="F15" i="3" s="1"/>
  <c r="F35" i="3" s="1"/>
  <c r="E16" i="3"/>
  <c r="E15" i="3" s="1"/>
  <c r="E35" i="3" s="1"/>
  <c r="G11" i="3"/>
  <c r="G10" i="3"/>
  <c r="G9" i="3" s="1"/>
  <c r="G12" i="3" s="1"/>
  <c r="F10" i="3"/>
  <c r="E10" i="3"/>
  <c r="F9" i="3"/>
  <c r="F12" i="3" s="1"/>
  <c r="E9" i="3"/>
  <c r="E12" i="3" s="1"/>
  <c r="G16" i="3" l="1"/>
  <c r="G15" i="3" s="1"/>
  <c r="G35" i="3" s="1"/>
  <c r="G37" i="2" l="1"/>
  <c r="G36" i="2"/>
  <c r="G35" i="2"/>
  <c r="G34" i="2"/>
  <c r="G33" i="2"/>
  <c r="G32" i="2"/>
  <c r="G31" i="2"/>
  <c r="G30" i="2"/>
  <c r="G29" i="2"/>
  <c r="G28" i="2"/>
  <c r="G27" i="2"/>
  <c r="G26" i="2"/>
  <c r="F25" i="2"/>
  <c r="F20" i="2" s="1"/>
  <c r="F38" i="2" s="1"/>
  <c r="E25" i="2"/>
  <c r="E20" i="2" s="1"/>
  <c r="E38" i="2" s="1"/>
  <c r="G24" i="2"/>
  <c r="G23" i="2"/>
  <c r="G22" i="2"/>
  <c r="G21" i="2"/>
  <c r="F21" i="2"/>
  <c r="E21" i="2"/>
  <c r="G15" i="2"/>
  <c r="G14" i="2" s="1"/>
  <c r="G13" i="2" s="1"/>
  <c r="G16" i="2" s="1"/>
  <c r="F14" i="2"/>
  <c r="F13" i="2" s="1"/>
  <c r="F16" i="2" s="1"/>
  <c r="E14" i="2"/>
  <c r="E13" i="2" s="1"/>
  <c r="E16" i="2" s="1"/>
  <c r="G25" i="2" l="1"/>
  <c r="G20" i="2" s="1"/>
  <c r="G38" i="2" s="1"/>
  <c r="H13" i="1" l="1"/>
  <c r="F63" i="1"/>
  <c r="I34" i="1"/>
  <c r="K34" i="1" s="1"/>
  <c r="I63" i="1"/>
  <c r="K63" i="1" s="1"/>
  <c r="I21" i="1"/>
  <c r="K21" i="1"/>
  <c r="K62" i="1"/>
  <c r="I62" i="1"/>
  <c r="F62" i="1" s="1"/>
  <c r="I61" i="1"/>
  <c r="K61" i="1" s="1"/>
  <c r="K60" i="1"/>
  <c r="I60" i="1"/>
  <c r="I58" i="1"/>
  <c r="K58" i="1" s="1"/>
  <c r="K57" i="1"/>
  <c r="I57" i="1"/>
  <c r="I56" i="1"/>
  <c r="K56" i="1" s="1"/>
  <c r="H56" i="1"/>
  <c r="G56" i="1"/>
  <c r="F56" i="1"/>
  <c r="I55" i="1"/>
  <c r="K55" i="1" s="1"/>
  <c r="I54" i="1"/>
  <c r="K54" i="1" s="1"/>
  <c r="I53" i="1"/>
  <c r="K53" i="1" s="1"/>
  <c r="I52" i="1"/>
  <c r="K52" i="1" s="1"/>
  <c r="I51" i="1"/>
  <c r="K51" i="1" s="1"/>
  <c r="F51" i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I39" i="1"/>
  <c r="K39" i="1" s="1"/>
  <c r="I38" i="1"/>
  <c r="K38" i="1" s="1"/>
  <c r="I37" i="1"/>
  <c r="K37" i="1" s="1"/>
  <c r="I36" i="1"/>
  <c r="K36" i="1" s="1"/>
  <c r="I35" i="1"/>
  <c r="K35" i="1" s="1"/>
  <c r="I33" i="1"/>
  <c r="K33" i="1" s="1"/>
  <c r="I32" i="1"/>
  <c r="K32" i="1" s="1"/>
  <c r="I31" i="1"/>
  <c r="K31" i="1" s="1"/>
  <c r="I30" i="1"/>
  <c r="K30" i="1" s="1"/>
  <c r="I29" i="1"/>
  <c r="K29" i="1" s="1"/>
  <c r="F29" i="1" s="1"/>
  <c r="I28" i="1"/>
  <c r="K28" i="1" s="1"/>
  <c r="G27" i="1"/>
  <c r="I27" i="1" s="1"/>
  <c r="K27" i="1" s="1"/>
  <c r="F27" i="1"/>
  <c r="I26" i="1"/>
  <c r="K26" i="1" s="1"/>
  <c r="I23" i="1"/>
  <c r="K23" i="1" s="1"/>
  <c r="K22" i="1"/>
  <c r="I22" i="1"/>
  <c r="I20" i="1"/>
  <c r="K20" i="1" s="1"/>
  <c r="I19" i="1"/>
  <c r="K19" i="1" s="1"/>
  <c r="I18" i="1"/>
  <c r="F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F12" i="1"/>
  <c r="I11" i="1"/>
  <c r="K11" i="1" s="1"/>
  <c r="K10" i="1"/>
  <c r="I10" i="1"/>
  <c r="I9" i="1"/>
  <c r="K9" i="1" s="1"/>
  <c r="F9" i="1"/>
  <c r="K41" i="1" l="1"/>
  <c r="K64" i="1" s="1"/>
  <c r="I64" i="1"/>
  <c r="F11" i="1"/>
  <c r="F28" i="1"/>
  <c r="F20" i="1"/>
  <c r="K18" i="1"/>
  <c r="F14" i="1"/>
  <c r="F19" i="1"/>
  <c r="F30" i="1"/>
  <c r="F13" i="1"/>
  <c r="F31" i="1"/>
</calcChain>
</file>

<file path=xl/sharedStrings.xml><?xml version="1.0" encoding="utf-8"?>
<sst xmlns="http://schemas.openxmlformats.org/spreadsheetml/2006/main" count="4431" uniqueCount="1272">
  <si>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</si>
  <si>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</si>
  <si>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</si>
  <si>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</si>
  <si>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</si>
  <si>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</si>
  <si>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</si>
  <si>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</si>
  <si>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</si>
  <si>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</si>
  <si>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</si>
  <si>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</si>
  <si>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</si>
  <si>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</si>
  <si>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</si>
  <si>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</si>
  <si>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</si>
  <si>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</si>
  <si>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</si>
  <si>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</si>
  <si>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</si>
  <si>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Urząd Miejski w Rogoźnie
Wykonawca zostanie wyłoniony w drodze zamówień publicznych
Termin realizacji: 2017</t>
  </si>
  <si>
    <t>2</t>
  </si>
  <si>
    <t>Przebudowa drogi powiatowej nr 2027P na odcinku 0,5 km w Garbatce (pomoc finansowa)</t>
  </si>
  <si>
    <t>600</t>
  </si>
  <si>
    <t>60014</t>
  </si>
  <si>
    <t>6300</t>
  </si>
  <si>
    <t>3</t>
  </si>
  <si>
    <t>Budowa ulicy Seminarialnej i Długiej w Rogoźnie</t>
  </si>
  <si>
    <t>60016</t>
  </si>
  <si>
    <t>x</t>
  </si>
  <si>
    <t>4</t>
  </si>
  <si>
    <t>Budowa drogi w m. Jaracz</t>
  </si>
  <si>
    <t>5</t>
  </si>
  <si>
    <t>Budowa parkingu na ul. Kościuszki przy sali gimnastycznej - 10 miejsc postojowych</t>
  </si>
  <si>
    <t>Urząd Miejski w Rogoźnie 
Wykonawca: zostanie wyłoniony w drodze zamównień publicznych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</si>
  <si>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</si>
  <si>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</si>
  <si>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</si>
  <si>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</si>
  <si>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</si>
  <si>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Budowa ul. Smolary w Rogoźnie</t>
  </si>
  <si>
    <t>Przebudowa drogi w m. Stare</t>
  </si>
  <si>
    <t>10</t>
  </si>
  <si>
    <t>Budowa parkingu między budynkiem nr 10 przy ul. Seminarialnej, a budynkiem nr 9 na Osiedlu Przemysława w Rogoźnie</t>
  </si>
  <si>
    <t>11</t>
  </si>
  <si>
    <t>Wykonanie ronda na drodze gminnej oraz progu zwalniającego w m. Rogoźno</t>
  </si>
  <si>
    <t>12</t>
  </si>
  <si>
    <t>Wykonanie dokumentacji technicznej budowy dróg, chodników i pargingów na terenie miasta i gminy</t>
  </si>
  <si>
    <t>13</t>
  </si>
  <si>
    <t>Wykonanie dokumentacji technicznej rozbudowy, zagospodarowania terenu Ośrodka Rekreacyjnego</t>
  </si>
  <si>
    <t>630</t>
  </si>
  <si>
    <t>63003</t>
  </si>
  <si>
    <t>14</t>
  </si>
  <si>
    <t>Budowa monitoringu wizyjnego 
(Park Zwycięstwa i Rondo Melzera)</t>
  </si>
  <si>
    <t>63095</t>
  </si>
  <si>
    <t>15</t>
  </si>
  <si>
    <t>Zakup elementów na plac zabaw w m. Słomowo i Sierniki</t>
  </si>
  <si>
    <t>6060</t>
  </si>
  <si>
    <t>16</t>
  </si>
  <si>
    <t>700</t>
  </si>
  <si>
    <t>70005</t>
  </si>
  <si>
    <t>Urząd Miejski w Rogoźnie 
Umowa kupna została podpisana  z SM w Obornikach w dniu 03.04.2017r.
Termin realizacji: 2017</t>
  </si>
  <si>
    <t>17</t>
  </si>
  <si>
    <t>Zakup gruntów</t>
  </si>
  <si>
    <t>Urząd Miejski w Rogoźnie 
Termin realizacji: 2017</t>
  </si>
  <si>
    <t>18</t>
  </si>
  <si>
    <t>Zakup nieruchomosci przy ul. Fabrycznej (lokale socjalne)</t>
  </si>
  <si>
    <t>19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</si>
  <si>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</si>
  <si>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</si>
  <si>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</si>
  <si>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</si>
  <si>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20</t>
  </si>
  <si>
    <t>Zakupy inwestycyjne:
- urządzenie UTM (ruter do zabezpieczenia internetu
- drukarki do kart plastikowych</t>
  </si>
  <si>
    <t>21</t>
  </si>
  <si>
    <t>Rozbudowa budynku remizy OSP Owieczki - etap III</t>
  </si>
  <si>
    <t>754</t>
  </si>
  <si>
    <t>75412</t>
  </si>
  <si>
    <t>Urząd Miejski w Rogoźnie 
Wykonawca: zostanie wyłoniony w drodze zamównień publicznych
Termin realizacji: 2015-2017</t>
  </si>
  <si>
    <t>22</t>
  </si>
  <si>
    <t>Rozbudowa remizy OSP Parkowo
-przedsiewzięcie funduszu sołeckiego</t>
  </si>
  <si>
    <t>23</t>
  </si>
  <si>
    <t>Zakup bramy garażowej do remizy OSP Budziszewko</t>
  </si>
  <si>
    <t>24</t>
  </si>
  <si>
    <t>Zakup dyfibrylatorów AED</t>
  </si>
  <si>
    <t>Urząd Miejski w Rogoźnie 
Dostawca: PROFOR Paweł Warzywok Os. Wschód 4a/7; 62-100 Wągrowiec
Termin realizacji: 2017</t>
  </si>
  <si>
    <t>25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</si>
  <si>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</si>
  <si>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</si>
  <si>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</si>
  <si>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26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</si>
  <si>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</si>
  <si>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</si>
  <si>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</si>
  <si>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</si>
  <si>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27</t>
  </si>
  <si>
    <t>Zakup zmywarki dla Przedszkola Nr 1 w Rogoźnie</t>
  </si>
  <si>
    <t>80104</t>
  </si>
  <si>
    <t>Przedszkole Nr 1 w Rogoźnie
Dostawca: zostanie wyłoniony w drodze zamówień publicznych
Termin realizacji: 2017</t>
  </si>
  <si>
    <t>28</t>
  </si>
  <si>
    <t>Zakup materiałów do przebudowy chodnika na terenie Przedszkola nr 2 w Rogoźnie</t>
  </si>
  <si>
    <t>Przedszkole nr 2 w Rogoźnie
Wykonawca: zostanie wyłoniony w drodze zamówień puiblicznych
Termin realizacj: 2017</t>
  </si>
  <si>
    <t>29</t>
  </si>
  <si>
    <t>Zakup zmywarki dla Przedszkola w Parkowie</t>
  </si>
  <si>
    <t>Przedszkole w Parkowie
Dostawca: zostanie wyłoniony w drodze zamówień publicznych
Termin realizacji: 2017</t>
  </si>
  <si>
    <t>30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</si>
  <si>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</si>
  <si>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</si>
  <si>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</si>
  <si>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</si>
  <si>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</si>
  <si>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31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</si>
  <si>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</si>
  <si>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</si>
  <si>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</si>
  <si>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</si>
  <si>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32</t>
  </si>
  <si>
    <t xml:space="preserve">Przebudowa budynku z przeznaczeniem na Środowiskowy Dom Samopomocy w Rogoźnie 
- etap I opracowanie dokumentacji technicznej </t>
  </si>
  <si>
    <t>85395</t>
  </si>
  <si>
    <t>33</t>
  </si>
  <si>
    <t>Dofinansowanie budowy przydomowych oczyszczalni ścieków na terenie gminy Rogoźno</t>
  </si>
  <si>
    <t>900</t>
  </si>
  <si>
    <t>90001</t>
  </si>
  <si>
    <t>34</t>
  </si>
  <si>
    <t>Dofinansowanie wymiany źródeł ciepła w budynkach i lokalach mieszkalnych zlokalizowanych na terenie gminy Rogoźno</t>
  </si>
  <si>
    <t>90005</t>
  </si>
  <si>
    <t>35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</si>
  <si>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</si>
  <si>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</si>
  <si>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Zostanie zawarta umowa z Gminą Oborniki
Termin realizacji: 2017</t>
  </si>
  <si>
    <t>36</t>
  </si>
  <si>
    <t>Budowa oświetlenia  przy ul. Szarych Szeregów w Rogoźnie</t>
  </si>
  <si>
    <t>90015</t>
  </si>
  <si>
    <t>Urząd Miejski w Rogoźnie 
Wykonawca: PPHU RAGAMA Rogoźno
Termin realizacji: 2015-2017</t>
  </si>
  <si>
    <t>37</t>
  </si>
  <si>
    <t>Budowa oświetlenia przy ul. Wąskiej w Rogoźnie</t>
  </si>
  <si>
    <t>38</t>
  </si>
  <si>
    <t>Budowa oświelenia wraz z dokumentacją techniczną na terenie gminy Rogoźno</t>
  </si>
  <si>
    <t>39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</si>
  <si>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</si>
  <si>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</si>
  <si>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</si>
  <si>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40</t>
  </si>
  <si>
    <t>Zakup garażu dla sołectwa Garbatka</t>
  </si>
  <si>
    <t>921</t>
  </si>
  <si>
    <t>92109</t>
  </si>
  <si>
    <t>41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</si>
  <si>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</si>
  <si>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</si>
  <si>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2017-2018</t>
  </si>
  <si>
    <t>6057</t>
  </si>
  <si>
    <t>6059</t>
  </si>
  <si>
    <t>45</t>
  </si>
  <si>
    <t>42</t>
  </si>
  <si>
    <t>Budowa boiska wileofunkcyjnego przy ul. Seminalrialnej wraz z wyposażeniem</t>
  </si>
  <si>
    <t>926</t>
  </si>
  <si>
    <t>92601</t>
  </si>
  <si>
    <t>43</t>
  </si>
  <si>
    <t>Przebudowa placu zabaw oraz siłowni zewnetrznej przy ul. Różanej w Rogoźnie</t>
  </si>
  <si>
    <t>44</t>
  </si>
  <si>
    <t>Budowa ogrodzenia boisk sportowych w m. Studzieniec, Tarnowo oraz mini boiska w Owczegłowach</t>
  </si>
  <si>
    <t>RAZEM:</t>
  </si>
  <si>
    <t>Załącznik nr 3 do Uchwały nr XLIII/   /2017</t>
  </si>
  <si>
    <t>Rady Miejskiej w Rogoźnie</t>
  </si>
  <si>
    <t>z dnia … lipca 2017 2017 roku</t>
  </si>
  <si>
    <t>Budowa placu rekreacyjno - sportowego w Rogoźnie
(przy ROD 
im. K. Marcinkowskiego)</t>
  </si>
  <si>
    <t>Urząd Miejski w Rogoźnie 
Wykonawca: projektu WERITY T. Marciniak Rogoźno
Termin realizacji: 2017</t>
  </si>
  <si>
    <t>75405</t>
  </si>
  <si>
    <t>6170</t>
  </si>
  <si>
    <t>Urząd Miejski w Rogoźnie
Termin realizacji: 2017</t>
  </si>
  <si>
    <t>46</t>
  </si>
  <si>
    <t>47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</si>
  <si>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</si>
  <si>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</si>
  <si>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</si>
  <si>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</si>
  <si>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2017 ROK</t>
  </si>
  <si>
    <t>DOCHODY</t>
  </si>
  <si>
    <t>Dział</t>
  </si>
  <si>
    <t>Treść</t>
  </si>
  <si>
    <t>Plan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</si>
  <si>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</si>
  <si>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</si>
  <si>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</si>
  <si>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</si>
  <si>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</si>
  <si>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Ochrona zdrowia</t>
  </si>
  <si>
    <t>Zwalczanie narkomanii</t>
  </si>
  <si>
    <t>Wynagrodzenia bezosobowe</t>
  </si>
  <si>
    <t>Zakup materiałów i wyposażenia</t>
  </si>
  <si>
    <t>Zakup usług pozostałych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</si>
  <si>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</si>
  <si>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</si>
  <si>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Dotacja celowa na pomoc finansową udzieloną między jednsotkami samorządu terytorialnego na dofiansnowanie własnych zadań bieżących</t>
  </si>
  <si>
    <t>Składki na ubezpieczenia społeczne</t>
  </si>
  <si>
    <t>Składki na Fundusz Pracy</t>
  </si>
  <si>
    <t>Zakup energii</t>
  </si>
  <si>
    <t>Zakup usług remontowych</t>
  </si>
  <si>
    <t xml:space="preserve">Opłaty z tytułu zakupu usług telekomunikacyjnych </t>
  </si>
  <si>
    <t>Podróże służbowe krajowe</t>
  </si>
  <si>
    <t>Rózne opłaty i składki</t>
  </si>
  <si>
    <t>z dnia .. lipca 2017 roku</t>
  </si>
  <si>
    <t>z dnia 31 maja 2017 roku</t>
  </si>
  <si>
    <t>Plan dochodów i wydatków z opłat i kar za korzystanie
 ze środowiska na  2017 rok</t>
  </si>
  <si>
    <t>Gospodarka komunalna i ochrona środowiska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</si>
  <si>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</si>
  <si>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</si>
  <si>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</si>
  <si>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</si>
  <si>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</si>
  <si>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Dotacja celowa na pomoc finansową udzieloną między jednostkami samorządu terytorialnego na dofiansowanie własnych zadań bieżących</t>
  </si>
  <si>
    <t>Dotacja celowa z budżetu na finansowanie lub dofinansowanie kosztów realizacji inwestycji i zakupów inwestycyjnych jednostek niezaliczanych do sektora finansów publicznych</t>
  </si>
  <si>
    <t>Gospodarka odpadami</t>
  </si>
  <si>
    <t>Dotacje celowe przekazane do powiatu na zadania bieżące realizowane na podstawie porozumień (umów)  między jednostkami samorządu terytorialnego</t>
  </si>
  <si>
    <t>Utrzymanie zieleni w miastach i gminach</t>
  </si>
  <si>
    <t>Ochrona powietrza atmosferycznego i klimatu</t>
  </si>
  <si>
    <t>Różne opłaty i składki</t>
  </si>
  <si>
    <t>Pozostała działalność</t>
  </si>
  <si>
    <t>Urząd Miejski w Rogoźnie
Została zawarta umowa z Powiatem Obornickim w dniu 23.05.2017r.
Termin realizacji: 2017</t>
  </si>
  <si>
    <t>Urząd Miejski w Rogoźnie 
Wykonawca: PBD Szymon Włodarczak Cieśle - rondo
Termin realizacji: 2017</t>
  </si>
  <si>
    <t>Urząd Miejski w Rogoźnie 
Wykonawcy:  Juszkiewicz Ryszard Rogoźno; Piotr Marciniak Rogoźno; Alicja Głowacka - Skrzypek Rogoźno; Futro Zdzisław Wągrowiec
Termin realizacji: 2017</t>
  </si>
  <si>
    <t>Urząd Miejski w Rogoźnie 
Wykonawcy: 1) branża drogowa - T.Maćkowiak Wągrowiec 2) projekt budowlany: zostanie wyłoniony w drodze zamównień publicznych
Termin realizacji: 2017</t>
  </si>
  <si>
    <t>Urzad Miejski w Rogoźnie
Wykonawca: K Power K. Ignasiak Rogoźno
Termin realizacji: 2017</t>
  </si>
  <si>
    <t>Urząd Miejski w Rogoźnie 
Wykonawca: Grupa Hydro sp. z o.o. sp.k. Mosina
Termin realizacji: 2017</t>
  </si>
  <si>
    <t>Urząd Miejski w Rogoźnie 
Wykonawca: UNICARD SA Kraków (drukarka)
Termin realizacji: 2017</t>
  </si>
  <si>
    <t>Urząd Miejski w Rogoźnie 
Dostawca: ZUPH Rol-gar R. Jaśkowiak Rogoźno
Termin realizacji: 2017</t>
  </si>
  <si>
    <t>Urząd Miejski w Rogoźnie 
Wykonawca: Pracowania Projektowo-Usługowa Wojciech Cieszyński Wagrowiec
Termin realizacji: 2017</t>
  </si>
  <si>
    <t>Urząd Miejski w Rogoźnie 
Wykonawca: PPHU RAGAMA Rogoźno
Termin realizacji: 2017</t>
  </si>
  <si>
    <t>Przebudowa parkingu między budynkiem nr 10, a budynkiem Przedszkola nr 2 w Rogoźnie</t>
  </si>
  <si>
    <t>ZESTAWIENIE PLANOWANYCH KWOT DOTACJI W 2017 ROKU</t>
  </si>
  <si>
    <t>Dotacje udzielone z budżetu Gminy  na zadania bieżące</t>
  </si>
  <si>
    <t>§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</si>
  <si>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</si>
  <si>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</si>
  <si>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</si>
  <si>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</si>
  <si>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</si>
  <si>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</si>
  <si>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</si>
  <si>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</si>
  <si>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</si>
  <si>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</si>
  <si>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</si>
  <si>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</si>
  <si>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</si>
  <si>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</si>
  <si>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</si>
  <si>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</si>
  <si>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</si>
  <si>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</si>
  <si>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</si>
  <si>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</si>
  <si>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</si>
  <si>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</si>
  <si>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ściekowa i ochrona wód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</si>
  <si>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</si>
  <si>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</si>
  <si>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</si>
  <si>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</si>
  <si>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</si>
  <si>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</si>
  <si>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</si>
  <si>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</si>
  <si>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</si>
  <si>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</si>
  <si>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</si>
  <si>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</si>
  <si>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</si>
  <si>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</si>
  <si>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</si>
  <si>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</si>
  <si>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</si>
  <si>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</si>
  <si>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</si>
  <si>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</si>
  <si>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</si>
  <si>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</si>
  <si>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</si>
  <si>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</si>
  <si>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</si>
  <si>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</si>
  <si>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</si>
  <si>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</si>
  <si>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</si>
  <si>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</si>
  <si>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</si>
  <si>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</si>
  <si>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</si>
  <si>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</si>
  <si>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</si>
  <si>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</si>
  <si>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</si>
  <si>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Ochrona komunalna i ochrona środowiska</t>
  </si>
  <si>
    <t>Gospodarka  ściekowa i ochrona wód</t>
  </si>
  <si>
    <t>Ochrona powietrzaatmosferycznego i klimatu</t>
  </si>
  <si>
    <t>Załącznik nr 4 do Uchwały nr XLIII/   /2017</t>
  </si>
  <si>
    <t xml:space="preserve">z dnia … lipca 2017 roku
                                                            </t>
  </si>
  <si>
    <t>PLAN</t>
  </si>
  <si>
    <t>PRZYCHODÓW I ROZCHODÓW ZWIĄZANY Z FINANSOWANIEM DEFICYTU</t>
  </si>
  <si>
    <t xml:space="preserve"> I ROZDYSPONOWANIEM NADWYŻKI BUDŻETOWEJ W 2017 ROKU</t>
  </si>
  <si>
    <t>w złotych</t>
  </si>
  <si>
    <t>Wyszczególnienie źródeł</t>
  </si>
  <si>
    <t>Plan przychodów na 2017</t>
  </si>
  <si>
    <t>Plan rozchodów na 2017</t>
  </si>
  <si>
    <t>Spłata otrzymanych krajowych pożyczek i kredytów</t>
  </si>
  <si>
    <t>4.</t>
  </si>
  <si>
    <t>5.</t>
  </si>
  <si>
    <t>Przychody z zaciągniętych pożyczek i kredytów na rynku krajowym</t>
  </si>
  <si>
    <t>6.</t>
  </si>
  <si>
    <t>Wolne środki, o których mowa w art. 217 ust.2 pkt 6 ustawy</t>
  </si>
  <si>
    <t>zmiana z 26 kwietnia 2017 roku</t>
  </si>
  <si>
    <t>stan po zmianie</t>
  </si>
  <si>
    <t>RAZEM PRZYCHODY/ROZCHODY</t>
  </si>
  <si>
    <t xml:space="preserve">OGÓŁEM </t>
  </si>
  <si>
    <t>PLAN PRZYCHODÓW I KOSZTÓW ZAKŁADU BUDŻETOWEGO GMINY ROGOŹNO NA 2017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</si>
  <si>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</si>
  <si>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</si>
  <si>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</si>
  <si>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</si>
  <si>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</si>
  <si>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</si>
  <si>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</si>
  <si>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</si>
  <si>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</si>
  <si>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</si>
  <si>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</si>
  <si>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</si>
  <si>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</si>
  <si>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</si>
  <si>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</si>
  <si>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 xml:space="preserve">1) kosztów uczestnikow zajęć i pracowników Centrum 40 osób x 3.750 zł </t>
  </si>
  <si>
    <t>RAZEM: Dział 852 Rozdział 85232</t>
  </si>
  <si>
    <t>OGÓŁEM:</t>
  </si>
  <si>
    <t>z dnia …  lipca 2017 roku</t>
  </si>
  <si>
    <t>zmiana z  ... lipca 2017 roku</t>
  </si>
  <si>
    <t>Nazwa</t>
  </si>
  <si>
    <t>Dochody</t>
  </si>
  <si>
    <t xml:space="preserve">Wydatki </t>
  </si>
  <si>
    <t>Plan na dzień 29.06.2017r.</t>
  </si>
  <si>
    <t>Wynagrodzenia osobowe pracowników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</si>
  <si>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</si>
  <si>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</si>
  <si>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Świadczenia społeczne</t>
  </si>
  <si>
    <t>Dodatkowe wynagrodzenia roczne</t>
  </si>
  <si>
    <t>Odpisy na zakładowy fundusz świadczeń socjalnych</t>
  </si>
  <si>
    <t>Szkolenia pracowników niebędących członkami korpusu służby cywilnej</t>
  </si>
  <si>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</si>
  <si>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</si>
  <si>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Dotacje</t>
  </si>
  <si>
    <t>Dotacje celowe otrzymane z budżetu państwa na realizację zadań bieżących z zakresu administracji rządowej oraz innych zadań zleconych gminie (związkom gmin) ustawami</t>
  </si>
  <si>
    <t>Administracja publiczna</t>
  </si>
  <si>
    <t>Urzędy wojewódzkie</t>
  </si>
  <si>
    <t xml:space="preserve">Urzędy naczelnych organów władzy państwowej, kontroli i ochrony prawa </t>
  </si>
  <si>
    <t>Dodatki mieszkaniowe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</si>
  <si>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</si>
  <si>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</si>
  <si>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</si>
  <si>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</si>
  <si>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Opłaty z tytułu zakupu usług telekomunikacyjnych telefonii komórkowej</t>
  </si>
  <si>
    <t>Świadczenia rodzinne, świadczenie z funduszu alimentacyjnego oraz składki na ubezpieczenia emerytalne i rentowe z ubezpieczenia społecznego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</si>
  <si>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</si>
  <si>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</si>
  <si>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</si>
  <si>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</si>
  <si>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OGÓŁEM (poz. a+b)</t>
  </si>
  <si>
    <t>c) plan dochodów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</si>
  <si>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</si>
  <si>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</si>
  <si>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</si>
  <si>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</si>
  <si>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</si>
  <si>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Załącznik nr 5 do  Uchwały nr XLIII/  /2017</t>
  </si>
  <si>
    <t>Plan na dzień ..07.2017r.</t>
  </si>
  <si>
    <t>Plan na dzień …07.2017r.</t>
  </si>
  <si>
    <t>Plan na dzień .. 07.2017r.</t>
  </si>
  <si>
    <t>Załącznik nr 6 do Uchwały nr XLIII/   /2017</t>
  </si>
  <si>
    <t>Załącznik nr 7 do  Uchwały nr XLIII/   /2017</t>
  </si>
  <si>
    <t>Załącznik Nr 8 do Uchwały nr XLI/388/2017</t>
  </si>
  <si>
    <t>Załącznik nr 9 do Uchwały nr XLIII/   /2017</t>
  </si>
  <si>
    <t>48</t>
  </si>
  <si>
    <t>49</t>
  </si>
  <si>
    <t>Przebudowa chodnika łaczącego ul. Ogrodową z ul. Kościuszki w Rogoźnie</t>
  </si>
  <si>
    <t>Budowa chodnika na ul. Polnej w Rogoźnie (lewa strona)</t>
  </si>
  <si>
    <t xml:space="preserve">Urząd Miesjki w Rogoźnie
Umowa zostanie podpisana z OSP Parkowo
Termin realizacji: 2017
</t>
  </si>
  <si>
    <t>50</t>
  </si>
  <si>
    <t>Załącznik nr 1 do uchwały nr XLIII/   /2017
Rady Miejskiej w Rogoźnie
z dnia ... lipca 2017 roku</t>
  </si>
  <si>
    <t>Przed zmianą</t>
  </si>
  <si>
    <t>Po zmianie</t>
  </si>
  <si>
    <t>696 445,32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</si>
  <si>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</si>
  <si>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</si>
  <si>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</si>
  <si>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</si>
  <si>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</si>
  <si>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</si>
  <si>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</si>
  <si>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</si>
  <si>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</si>
  <si>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</si>
  <si>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</si>
  <si>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</si>
  <si>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050</t>
  </si>
  <si>
    <t>Rybołówstwo i rybactwo</t>
  </si>
  <si>
    <t>25 000,00</t>
  </si>
  <si>
    <t>05095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</si>
  <si>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</si>
  <si>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</si>
  <si>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</si>
  <si>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</si>
  <si>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</si>
  <si>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</si>
  <si>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</si>
  <si>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</si>
  <si>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</si>
  <si>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</si>
  <si>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</si>
  <si>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</si>
  <si>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</si>
  <si>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</si>
  <si>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</si>
  <si>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</si>
  <si>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</si>
  <si>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</si>
  <si>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</si>
  <si>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</si>
  <si>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</si>
  <si>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</si>
  <si>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</si>
  <si>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</si>
  <si>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</si>
  <si>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</si>
  <si>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710</t>
  </si>
  <si>
    <t>28 000,00</t>
  </si>
  <si>
    <t>71035</t>
  </si>
  <si>
    <t>2020</t>
  </si>
  <si>
    <t>148 325,00</t>
  </si>
  <si>
    <t>75011</t>
  </si>
  <si>
    <t>142 825,00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</si>
  <si>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</si>
  <si>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</si>
  <si>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</si>
  <si>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</si>
  <si>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</si>
  <si>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</si>
  <si>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</si>
  <si>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</si>
  <si>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</si>
  <si>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</si>
  <si>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</si>
  <si>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</si>
  <si>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</si>
  <si>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</si>
  <si>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</si>
  <si>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</si>
  <si>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</si>
  <si>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</si>
  <si>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</si>
  <si>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</si>
  <si>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</si>
  <si>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</si>
  <si>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</si>
  <si>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</si>
  <si>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</si>
  <si>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</si>
  <si>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</si>
  <si>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</si>
  <si>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</si>
  <si>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</si>
  <si>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</si>
  <si>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</si>
  <si>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</si>
  <si>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</si>
  <si>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</si>
  <si>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</si>
  <si>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</si>
  <si>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</si>
  <si>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</si>
  <si>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</si>
  <si>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</si>
  <si>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</si>
  <si>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</si>
  <si>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</si>
  <si>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</si>
  <si>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</si>
  <si>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</si>
  <si>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</si>
  <si>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</si>
  <si>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</si>
  <si>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</si>
  <si>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</si>
  <si>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</si>
  <si>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</si>
  <si>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</si>
  <si>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</si>
  <si>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</si>
  <si>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</si>
  <si>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</si>
  <si>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</si>
  <si>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</si>
  <si>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</si>
  <si>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</si>
  <si>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</si>
  <si>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</si>
  <si>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</si>
  <si>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</si>
  <si>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</si>
  <si>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</si>
  <si>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</si>
  <si>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</si>
  <si>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</si>
  <si>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</si>
  <si>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</si>
  <si>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</si>
  <si>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</si>
  <si>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</si>
  <si>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</si>
  <si>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</si>
  <si>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</si>
  <si>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</si>
  <si>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</si>
  <si>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</si>
  <si>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19 955 057,87</t>
  </si>
  <si>
    <t>1 037 273,54</t>
  </si>
  <si>
    <t>20 992 331,41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</si>
  <si>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</si>
  <si>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</si>
  <si>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</si>
  <si>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</si>
  <si>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</si>
  <si>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</si>
  <si>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</si>
  <si>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</si>
  <si>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</si>
  <si>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</si>
  <si>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1 929 387,87</t>
  </si>
  <si>
    <t>2 966 661,41</t>
  </si>
  <si>
    <t>80 000,00</t>
  </si>
  <si>
    <t>1 849 387,87</t>
  </si>
  <si>
    <t>2 886 661,41</t>
  </si>
  <si>
    <t>75831</t>
  </si>
  <si>
    <t>Część równoważąca subwencji ogólnej dla gmin</t>
  </si>
  <si>
    <t>269 321,00</t>
  </si>
  <si>
    <t>1 425 092,00</t>
  </si>
  <si>
    <t>42 600,00</t>
  </si>
  <si>
    <t>2030</t>
  </si>
  <si>
    <t>Dotacje celowe otrzymane z budżetu państwa na realizację własnych zadań bieżących gmin (związków gmin, związków powiatowo-gminnych)</t>
  </si>
  <si>
    <t>12 000,00</t>
  </si>
  <si>
    <t>80103</t>
  </si>
  <si>
    <t>85 632,00</t>
  </si>
  <si>
    <t xml:space="preserve">Przedszkola </t>
  </si>
  <si>
    <t>1 017 260,00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</si>
  <si>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</si>
  <si>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</si>
  <si>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</si>
  <si>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</si>
  <si>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</si>
  <si>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</si>
  <si>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</si>
  <si>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</si>
  <si>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</si>
  <si>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80110</t>
  </si>
  <si>
    <t>4 000,00</t>
  </si>
  <si>
    <t>80148</t>
  </si>
  <si>
    <t>Stołówki szkolne i przedszkolne</t>
  </si>
  <si>
    <t>275 600,00</t>
  </si>
  <si>
    <t>257 600,00</t>
  </si>
  <si>
    <t>18 000,00</t>
  </si>
  <si>
    <t>852</t>
  </si>
  <si>
    <t>888 484,00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</si>
  <si>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</si>
  <si>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</si>
  <si>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</si>
  <si>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</si>
  <si>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</si>
  <si>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</si>
  <si>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</si>
  <si>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</si>
  <si>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</si>
  <si>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</si>
  <si>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</si>
  <si>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</si>
  <si>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79 657,00</t>
  </si>
  <si>
    <t>0960</t>
  </si>
  <si>
    <t>Wpływy z otrzymanych spadków, zapisów i darowizn w postaci pieniężnej</t>
  </si>
  <si>
    <t>49 657,00</t>
  </si>
  <si>
    <t>85215</t>
  </si>
  <si>
    <t>10 000,00</t>
  </si>
  <si>
    <t>85216</t>
  </si>
  <si>
    <t>Zasiłki stałe</t>
  </si>
  <si>
    <t>191 304,00</t>
  </si>
  <si>
    <t>190 804,00</t>
  </si>
  <si>
    <t>500,00</t>
  </si>
  <si>
    <t>85219</t>
  </si>
  <si>
    <t>Ośrodki pomocy społecznej</t>
  </si>
  <si>
    <t>153 979,00</t>
  </si>
  <si>
    <t>85228</t>
  </si>
  <si>
    <t>233 175,00</t>
  </si>
  <si>
    <t>35 000,00</t>
  </si>
  <si>
    <t>198 050,00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</si>
  <si>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</si>
  <si>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</si>
  <si>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</si>
  <si>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</si>
  <si>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</si>
  <si>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136 818,00</t>
  </si>
  <si>
    <t>197 193,69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</si>
  <si>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</si>
  <si>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</si>
  <si>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176 436,46</t>
  </si>
  <si>
    <t>2058</t>
  </si>
  <si>
    <t>2059</t>
  </si>
  <si>
    <t>20 757,23</t>
  </si>
  <si>
    <t>854</t>
  </si>
  <si>
    <t>Edukacyjna opieka wychowawcza</t>
  </si>
  <si>
    <t>120 000,00</t>
  </si>
  <si>
    <t>85415</t>
  </si>
  <si>
    <t>Pomoc materialna dla uczniów o charakterze socjalnym</t>
  </si>
  <si>
    <t>855</t>
  </si>
  <si>
    <t>19 791 863,00</t>
  </si>
  <si>
    <t>12 247,00</t>
  </si>
  <si>
    <t>19 804 110,00</t>
  </si>
  <si>
    <t>85501</t>
  </si>
  <si>
    <t>Świadczenie wychowawcze</t>
  </si>
  <si>
    <t>12 055 539,00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</si>
  <si>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</si>
  <si>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</si>
  <si>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</si>
  <si>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</si>
  <si>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</si>
  <si>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85502</t>
  </si>
  <si>
    <t xml:space="preserve">Świadczenia rodzinne, świadczenie z funduszu alimentacyjnego oraz składki na ubezpieczenia emerytalne i rentowe z ubezpieczenia społecznego
</t>
  </si>
  <si>
    <t>7 727 950,00</t>
  </si>
  <si>
    <t>7 731 950,00</t>
  </si>
  <si>
    <t>5 500,00</t>
  </si>
  <si>
    <t>7 639 450,00</t>
  </si>
  <si>
    <t>62 000,00</t>
  </si>
  <si>
    <t>85503</t>
  </si>
  <si>
    <t>Karta Dużej Rodziny</t>
  </si>
  <si>
    <t>126,00</t>
  </si>
  <si>
    <t>85595</t>
  </si>
  <si>
    <t>8 248,00</t>
  </si>
  <si>
    <t>8 247,00</t>
  </si>
  <si>
    <t>16 495,00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</si>
  <si>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</si>
  <si>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</si>
  <si>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</si>
  <si>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</si>
  <si>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</si>
  <si>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</si>
  <si>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</si>
  <si>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Razem:</t>
  </si>
  <si>
    <t>69 573 431,46</t>
  </si>
  <si>
    <t>1 049 520,54</t>
  </si>
  <si>
    <t>70 622 952,00</t>
  </si>
  <si>
    <t>Zmiany w planie dochodów Gminy Rogoźno na 2017 rok</t>
  </si>
  <si>
    <t>Załącznik nr 2 do uchwały nr XLIII/   /2017
Rady Miejskiej w Rogoźnie
z dnia ... lipca 2017 roku</t>
  </si>
  <si>
    <t>650 736,87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</si>
  <si>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</si>
  <si>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</si>
  <si>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</si>
  <si>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</si>
  <si>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</si>
  <si>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</si>
  <si>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</si>
  <si>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613 736,87</t>
  </si>
  <si>
    <t>4010</t>
  </si>
  <si>
    <t>4 694,35</t>
  </si>
  <si>
    <t>4110</t>
  </si>
  <si>
    <t>806,96</t>
  </si>
  <si>
    <t>4120</t>
  </si>
  <si>
    <t>112,27</t>
  </si>
  <si>
    <t>4210</t>
  </si>
  <si>
    <t>11 541,55</t>
  </si>
  <si>
    <t>4300</t>
  </si>
  <si>
    <t>77 762,80</t>
  </si>
  <si>
    <t>4430</t>
  </si>
  <si>
    <t>518 818,94</t>
  </si>
  <si>
    <t>Wydatki inwestycyjne jednostek budżetowych</t>
  </si>
  <si>
    <t>520,00</t>
  </si>
  <si>
    <t>4170</t>
  </si>
  <si>
    <t>3 000,00</t>
  </si>
  <si>
    <t>18 700,00</t>
  </si>
  <si>
    <t>4260</t>
  </si>
  <si>
    <t>2 480,00</t>
  </si>
  <si>
    <t>300,00</t>
  </si>
  <si>
    <t>348 000,00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</si>
  <si>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</si>
  <si>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</si>
  <si>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</si>
  <si>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</si>
  <si>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264 500,00</t>
  </si>
  <si>
    <t>85 500,00</t>
  </si>
  <si>
    <t>45 000,00</t>
  </si>
  <si>
    <t>Dotacja celowa na pomoc finansową udzielaną między jednostkami samorządu terytorialnego na dofinansowanie własnych zadań inwestycyjnych i zakupów inwestycyjnych</t>
  </si>
  <si>
    <t>2 874 332,21</t>
  </si>
  <si>
    <t>39 527,75</t>
  </si>
  <si>
    <t>4270</t>
  </si>
  <si>
    <t>167 000,00</t>
  </si>
  <si>
    <t>864 500,00</t>
  </si>
  <si>
    <t>48 000,00</t>
  </si>
  <si>
    <t>912 500,00</t>
  </si>
  <si>
    <t>9 000,00</t>
  </si>
  <si>
    <t>1 794 304,46</t>
  </si>
  <si>
    <t>Turystyka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</si>
  <si>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</si>
  <si>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</si>
  <si>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</si>
  <si>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</si>
  <si>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</si>
  <si>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</si>
  <si>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Wydatki na zakupy inwestycyjne jednostek budżetowych</t>
  </si>
  <si>
    <t>40 000,00</t>
  </si>
  <si>
    <t>1 152 651,60</t>
  </si>
  <si>
    <t>70001</t>
  </si>
  <si>
    <t>Zakłady gospodarki mieszkaniowej</t>
  </si>
  <si>
    <t>407 851,60</t>
  </si>
  <si>
    <t>2650</t>
  </si>
  <si>
    <t>744 800,00</t>
  </si>
  <si>
    <t>85 000,00</t>
  </si>
  <si>
    <t>16 000,00</t>
  </si>
  <si>
    <t>108 689,43</t>
  </si>
  <si>
    <t>4308</t>
  </si>
  <si>
    <t>22 269,58</t>
  </si>
  <si>
    <t>4309</t>
  </si>
  <si>
    <t>12 040,99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</si>
  <si>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</si>
  <si>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</si>
  <si>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</si>
  <si>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</si>
  <si>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</si>
  <si>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</si>
  <si>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</si>
  <si>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</si>
  <si>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</si>
  <si>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</si>
  <si>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</si>
  <si>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</si>
  <si>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</si>
  <si>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</si>
  <si>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</si>
  <si>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</si>
  <si>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</si>
  <si>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</si>
  <si>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</si>
  <si>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</si>
  <si>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5 656 241,10</t>
  </si>
  <si>
    <t>5 706 241,10</t>
  </si>
  <si>
    <t>115 368,60</t>
  </si>
  <si>
    <t>19 831,87</t>
  </si>
  <si>
    <t>2 826,53</t>
  </si>
  <si>
    <t>1 798,00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</si>
  <si>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</si>
  <si>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</si>
  <si>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</si>
  <si>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</si>
  <si>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</si>
  <si>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</si>
  <si>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</si>
  <si>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</si>
  <si>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</si>
  <si>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4420</t>
  </si>
  <si>
    <t>Podróże służbowe zagraniczne</t>
  </si>
  <si>
    <t>4 049 441,86</t>
  </si>
  <si>
    <t>3020</t>
  </si>
  <si>
    <t>Wydatki osobowe niezaliczone do wynagrodzeń</t>
  </si>
  <si>
    <t>6 500,00</t>
  </si>
  <si>
    <t>2 431 927,69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</si>
  <si>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</si>
  <si>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</si>
  <si>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</si>
  <si>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</si>
  <si>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</si>
  <si>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</si>
  <si>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</si>
  <si>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444 168,73</t>
  </si>
  <si>
    <t>4118</t>
  </si>
  <si>
    <t>1 145,89</t>
  </si>
  <si>
    <t>4119</t>
  </si>
  <si>
    <t>352,02</t>
  </si>
  <si>
    <t>52 037,45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</si>
  <si>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</si>
  <si>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</si>
  <si>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</si>
  <si>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</si>
  <si>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</si>
  <si>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</si>
  <si>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118 400,00</t>
  </si>
  <si>
    <t>76 000,00</t>
  </si>
  <si>
    <t>72 000,00</t>
  </si>
  <si>
    <t>4280</t>
  </si>
  <si>
    <t>Zakup usług zdrowotnych</t>
  </si>
  <si>
    <t>2 500,00</t>
  </si>
  <si>
    <t>256 500,00</t>
  </si>
  <si>
    <t>4360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</si>
  <si>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</si>
  <si>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</si>
  <si>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</si>
  <si>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</si>
  <si>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</si>
  <si>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</si>
  <si>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</si>
  <si>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</si>
  <si>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38 000,00</t>
  </si>
  <si>
    <t>4440</t>
  </si>
  <si>
    <t>77 456,00</t>
  </si>
  <si>
    <t>9 180,63</t>
  </si>
  <si>
    <t>4700</t>
  </si>
  <si>
    <t xml:space="preserve">Szkolenia pracowników niebędących członkami korpusu służby cywilnej </t>
  </si>
  <si>
    <t>27 000,00</t>
  </si>
  <si>
    <t>13 000,00</t>
  </si>
  <si>
    <t>15 300,00</t>
  </si>
  <si>
    <t>75075</t>
  </si>
  <si>
    <t>Promocja jednostek samorządu terytorialnego</t>
  </si>
  <si>
    <t>31 500,00</t>
  </si>
  <si>
    <t>865 147,00</t>
  </si>
  <si>
    <t>915 147,00</t>
  </si>
  <si>
    <t>1 350,00</t>
  </si>
  <si>
    <t>559 589,00</t>
  </si>
  <si>
    <t>609 589,00</t>
  </si>
  <si>
    <t>31 159,00</t>
  </si>
  <si>
    <t>98 644,00</t>
  </si>
  <si>
    <t>14 133,00</t>
  </si>
  <si>
    <t>34 370,00</t>
  </si>
  <si>
    <t>2 880,00</t>
  </si>
  <si>
    <t>3 600,00</t>
  </si>
  <si>
    <t>80,00</t>
  </si>
  <si>
    <t>10 392,00</t>
  </si>
  <si>
    <t>8 950,00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</si>
  <si>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</si>
  <si>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</si>
  <si>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</si>
  <si>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</si>
  <si>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</si>
  <si>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</si>
  <si>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</si>
  <si>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</si>
  <si>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</si>
  <si>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649 710,97</t>
  </si>
  <si>
    <t>112 500,00</t>
  </si>
  <si>
    <t>762 210,97</t>
  </si>
  <si>
    <t>Komendy powiatowe Policji</t>
  </si>
  <si>
    <t>42 500,00</t>
  </si>
  <si>
    <t>Wpłaty jednostek na państwowy fundusz celowy na finansowanie lub dofinansowanie zadań inwestycyjnych</t>
  </si>
  <si>
    <t>545 680,97</t>
  </si>
  <si>
    <t>70 000,00</t>
  </si>
  <si>
    <t>615 680,97</t>
  </si>
  <si>
    <t>2820</t>
  </si>
  <si>
    <t>7 147,60</t>
  </si>
  <si>
    <t>1 018,72</t>
  </si>
  <si>
    <t>41 580,00</t>
  </si>
  <si>
    <t>840,00</t>
  </si>
  <si>
    <t>143 808,09</t>
  </si>
  <si>
    <t>49 286,56</t>
  </si>
  <si>
    <t>42 000,00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</si>
  <si>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</si>
  <si>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</si>
  <si>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</si>
  <si>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9 200,00</t>
  </si>
  <si>
    <t>1 200,00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</si>
  <si>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</si>
  <si>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</si>
  <si>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</si>
  <si>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</si>
  <si>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</si>
  <si>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</si>
  <si>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</si>
  <si>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</si>
  <si>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</si>
  <si>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</si>
  <si>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</si>
  <si>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</si>
  <si>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</si>
  <si>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</si>
  <si>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</si>
  <si>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</si>
  <si>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</si>
  <si>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</si>
  <si>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</si>
  <si>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</si>
  <si>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24 159 200,52</t>
  </si>
  <si>
    <t>356 773,54</t>
  </si>
  <si>
    <t>24 515 974,06</t>
  </si>
  <si>
    <t>10 836 665,00</t>
  </si>
  <si>
    <t>260 100,00</t>
  </si>
  <si>
    <t>11 096 765,00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</si>
  <si>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</si>
  <si>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</si>
  <si>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</si>
  <si>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</si>
  <si>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</si>
  <si>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</si>
  <si>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</si>
  <si>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317 000,00</t>
  </si>
  <si>
    <t>388 200,00</t>
  </si>
  <si>
    <t>4240</t>
  </si>
  <si>
    <t>Zakup środków dydaktycznych i książek</t>
  </si>
  <si>
    <t>32 100,00</t>
  </si>
  <si>
    <t>31 000,00</t>
  </si>
  <si>
    <t>63 100,00</t>
  </si>
  <si>
    <t>398 500,00</t>
  </si>
  <si>
    <t>327 800,00</t>
  </si>
  <si>
    <t>82 600,00</t>
  </si>
  <si>
    <t>410 400,00</t>
  </si>
  <si>
    <t>22 600,00</t>
  </si>
  <si>
    <t>175 400,00</t>
  </si>
  <si>
    <t>8 300,00</t>
  </si>
  <si>
    <t>183 700,00</t>
  </si>
  <si>
    <t>37 105,00</t>
  </si>
  <si>
    <t>10 100,00</t>
  </si>
  <si>
    <t>5 610,00</t>
  </si>
  <si>
    <t>360 809,00</t>
  </si>
  <si>
    <t>4480</t>
  </si>
  <si>
    <t>Podatek od nieruchomości</t>
  </si>
  <si>
    <t>1 030,00</t>
  </si>
  <si>
    <t>175 762,00</t>
  </si>
  <si>
    <t>67 000,00</t>
  </si>
  <si>
    <t>242 762,00</t>
  </si>
  <si>
    <t>742 626,00</t>
  </si>
  <si>
    <t>20 319,00</t>
  </si>
  <si>
    <t>486 476,00</t>
  </si>
  <si>
    <t>35 902,00</t>
  </si>
  <si>
    <t>94 070,00</t>
  </si>
  <si>
    <t>13 199,00</t>
  </si>
  <si>
    <t>25 600,00</t>
  </si>
  <si>
    <t>550,00</t>
  </si>
  <si>
    <t>7 500,00</t>
  </si>
  <si>
    <t>29 810,00</t>
  </si>
  <si>
    <t>5 368 688,52</t>
  </si>
  <si>
    <t>2540</t>
  </si>
  <si>
    <t>1 372 026,64</t>
  </si>
  <si>
    <t>78 630,00</t>
  </si>
  <si>
    <t>2 240 921,88</t>
  </si>
  <si>
    <t>138 098,00</t>
  </si>
  <si>
    <t>398 373,00</t>
  </si>
  <si>
    <t>54 244,00</t>
  </si>
  <si>
    <t>4220</t>
  </si>
  <si>
    <t>Zakup środków żywności</t>
  </si>
  <si>
    <t>10 500,00</t>
  </si>
  <si>
    <t>253 000,00</t>
  </si>
  <si>
    <t>12 500,00</t>
  </si>
  <si>
    <t>63 940,00</t>
  </si>
  <si>
    <t>4330</t>
  </si>
  <si>
    <t>Zakup usług przez jednostki samorządu terytorialnego od innych jednostek samorządu terytorialnego</t>
  </si>
  <si>
    <t>40 200,00</t>
  </si>
  <si>
    <t>126 560,00</t>
  </si>
  <si>
    <t>345,00</t>
  </si>
  <si>
    <t>33 000,00</t>
  </si>
  <si>
    <t>4 596 636,00</t>
  </si>
  <si>
    <t>96 673,54</t>
  </si>
  <si>
    <t>4 693 309,54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</si>
  <si>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</si>
  <si>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</si>
  <si>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</si>
  <si>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</si>
  <si>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43 245,00</t>
  </si>
  <si>
    <t>1 625 848,00</t>
  </si>
  <si>
    <t>128 428,00</t>
  </si>
  <si>
    <t>305 331,00</t>
  </si>
  <si>
    <t>43 212,00</t>
  </si>
  <si>
    <t>72 800,00</t>
  </si>
  <si>
    <t>23 474,50</t>
  </si>
  <si>
    <t>29 474,50</t>
  </si>
  <si>
    <t>164 800,00</t>
  </si>
  <si>
    <t>84 500,00</t>
  </si>
  <si>
    <t>68 399,04</t>
  </si>
  <si>
    <t>152 899,04</t>
  </si>
  <si>
    <t>47 900,00</t>
  </si>
  <si>
    <t>51 900,00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</si>
  <si>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</si>
  <si>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</si>
  <si>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</si>
  <si>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</si>
  <si>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</si>
  <si>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</si>
  <si>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</si>
  <si>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</si>
  <si>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- 5 200,00</t>
  </si>
  <si>
    <t>21 800,00</t>
  </si>
  <si>
    <t>71 369,00</t>
  </si>
  <si>
    <t>5 200,00</t>
  </si>
  <si>
    <t>76 569,00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</si>
  <si>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</si>
  <si>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</si>
  <si>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</si>
  <si>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</si>
  <si>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</si>
  <si>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</si>
  <si>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</si>
  <si>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</si>
  <si>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</si>
  <si>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</si>
  <si>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</si>
  <si>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</si>
  <si>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</si>
  <si>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185 477,12</t>
  </si>
  <si>
    <t>28 781,00</t>
  </si>
  <si>
    <t>36 023,00</t>
  </si>
  <si>
    <t>4 397,00</t>
  </si>
  <si>
    <t>7 000,00</t>
  </si>
  <si>
    <t>320,00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</si>
  <si>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</si>
  <si>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</si>
  <si>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508 662,00</t>
  </si>
  <si>
    <t>16 832,00</t>
  </si>
  <si>
    <t>5 334,00</t>
  </si>
  <si>
    <t>330 960,00</t>
  </si>
  <si>
    <t>17 829,00</t>
  </si>
  <si>
    <t>69 343,00</t>
  </si>
  <si>
    <t>12 159,00</t>
  </si>
  <si>
    <t>9 100,00</t>
  </si>
  <si>
    <t>7 200,00</t>
  </si>
  <si>
    <t>13 500,00</t>
  </si>
  <si>
    <t>4 300,00</t>
  </si>
  <si>
    <t>15 805,00</t>
  </si>
  <si>
    <t>80195</t>
  </si>
  <si>
    <t>203 205,00</t>
  </si>
  <si>
    <t>16 500,00</t>
  </si>
  <si>
    <t>172 205,00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</si>
  <si>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</si>
  <si>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</si>
  <si>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</si>
  <si>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8 400,00</t>
  </si>
  <si>
    <t>2 400,00</t>
  </si>
  <si>
    <t>85154</t>
  </si>
  <si>
    <t>346 444,00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</si>
  <si>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</si>
  <si>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</si>
  <si>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</si>
  <si>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</si>
  <si>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</si>
  <si>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122 760,00</t>
  </si>
  <si>
    <t>3 800,00</t>
  </si>
  <si>
    <t>29 879,00</t>
  </si>
  <si>
    <t>106 038,00</t>
  </si>
  <si>
    <t>- 3 800,00</t>
  </si>
  <si>
    <t>102 238,00</t>
  </si>
  <si>
    <t>1 032,00</t>
  </si>
  <si>
    <t>85195</t>
  </si>
  <si>
    <t>1 050,00</t>
  </si>
  <si>
    <t>4 064 874,00</t>
  </si>
  <si>
    <t>85202</t>
  </si>
  <si>
    <t>Domy pomocy społecznej</t>
  </si>
  <si>
    <t>542 430,00</t>
  </si>
  <si>
    <t>85205</t>
  </si>
  <si>
    <t>Zadania w zakresie przeciwdziałania przemocy w rodzinie</t>
  </si>
  <si>
    <t>90 751,00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</si>
  <si>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</si>
  <si>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</si>
  <si>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</si>
  <si>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</si>
  <si>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447 257,00</t>
  </si>
  <si>
    <t>3110</t>
  </si>
  <si>
    <t>450 000,00</t>
  </si>
  <si>
    <t>449 803,92</t>
  </si>
  <si>
    <t>196,08</t>
  </si>
  <si>
    <t>251 304,00</t>
  </si>
  <si>
    <t>250 804,00</t>
  </si>
  <si>
    <t>1 401 864,00</t>
  </si>
  <si>
    <t>7 350,00</t>
  </si>
  <si>
    <t>835 071,00</t>
  </si>
  <si>
    <t>61 737,00</t>
  </si>
  <si>
    <t>154 301,00</t>
  </si>
  <si>
    <t>21 652,00</t>
  </si>
  <si>
    <t>1 800,00</t>
  </si>
  <si>
    <t>60 977,00</t>
  </si>
  <si>
    <t>22 000,00</t>
  </si>
  <si>
    <t>900,00</t>
  </si>
  <si>
    <t>31 076,00</t>
  </si>
  <si>
    <t>445 450,00</t>
  </si>
  <si>
    <t>266 818,00</t>
  </si>
  <si>
    <t>85232</t>
  </si>
  <si>
    <t>150 000,00</t>
  </si>
  <si>
    <t>85295</t>
  </si>
  <si>
    <t>14 000,00</t>
  </si>
  <si>
    <t>321 193,69</t>
  </si>
  <si>
    <t>281 193,69</t>
  </si>
  <si>
    <t>4017</t>
  </si>
  <si>
    <t>60 778,77</t>
  </si>
  <si>
    <t>7 150,44</t>
  </si>
  <si>
    <t>4117</t>
  </si>
  <si>
    <t>10 611,87</t>
  </si>
  <si>
    <t>1 248,45</t>
  </si>
  <si>
    <t>4127</t>
  </si>
  <si>
    <t>1 488,99</t>
  </si>
  <si>
    <t>175,17</t>
  </si>
  <si>
    <t>4217</t>
  </si>
  <si>
    <t>1 234,74</t>
  </si>
  <si>
    <t>4219</t>
  </si>
  <si>
    <t>145,26</t>
  </si>
  <si>
    <t>4307</t>
  </si>
  <si>
    <t>97 812,63</t>
  </si>
  <si>
    <t>11 507,37</t>
  </si>
  <si>
    <t>4417</t>
  </si>
  <si>
    <t>4 509,47</t>
  </si>
  <si>
    <t>4419</t>
  </si>
  <si>
    <t>530,53</t>
  </si>
  <si>
    <t>1 142 755,00</t>
  </si>
  <si>
    <t>85401</t>
  </si>
  <si>
    <t>Świetlice szkolne</t>
  </si>
  <si>
    <t>912 855,00</t>
  </si>
  <si>
    <t>1 834,00</t>
  </si>
  <si>
    <t>651 515,00</t>
  </si>
  <si>
    <t>49 038,00</t>
  </si>
  <si>
    <t>121 808,00</t>
  </si>
  <si>
    <t>17 305,00</t>
  </si>
  <si>
    <t>15 400,00</t>
  </si>
  <si>
    <t>6 700,00</t>
  </si>
  <si>
    <t>3 200,00</t>
  </si>
  <si>
    <t>37 055,00</t>
  </si>
  <si>
    <t>220 000,00</t>
  </si>
  <si>
    <t>3240</t>
  </si>
  <si>
    <t>Stypendia dla uczniów</t>
  </si>
  <si>
    <t>85416</t>
  </si>
  <si>
    <t>Pomoc materialna dla uczniów o charakterze motywacyjnym</t>
  </si>
  <si>
    <t>9 900,00</t>
  </si>
  <si>
    <t>20 104 874,00</t>
  </si>
  <si>
    <t>20 117 121,00</t>
  </si>
  <si>
    <t>11 862 509,00</t>
  </si>
  <si>
    <t>12 222,00</t>
  </si>
  <si>
    <t>1 715,00</t>
  </si>
  <si>
    <t>19 217,00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</si>
  <si>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</si>
  <si>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</si>
  <si>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</si>
  <si>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7 665 950,00</t>
  </si>
  <si>
    <t>7 669 950,00</t>
  </si>
  <si>
    <t>7 183 897,00</t>
  </si>
  <si>
    <t>142 348,00</t>
  </si>
  <si>
    <t>8 969,00</t>
  </si>
  <si>
    <t>250 000,00</t>
  </si>
  <si>
    <t>3 707,00</t>
  </si>
  <si>
    <t>4 029,00</t>
  </si>
  <si>
    <t>105,10</t>
  </si>
  <si>
    <t>18,34</t>
  </si>
  <si>
    <t>2,56</t>
  </si>
  <si>
    <t>85504</t>
  </si>
  <si>
    <t>Wspieranie rodziny</t>
  </si>
  <si>
    <t>125 881,00</t>
  </si>
  <si>
    <t>1 600,00</t>
  </si>
  <si>
    <t>90 320,00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</si>
  <si>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</si>
  <si>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</si>
  <si>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</si>
  <si>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</si>
  <si>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</si>
  <si>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</si>
  <si>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</si>
  <si>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</si>
  <si>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</si>
  <si>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</si>
  <si>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181,80</t>
  </si>
  <si>
    <t>205,99</t>
  </si>
  <si>
    <t>387,79</t>
  </si>
  <si>
    <t>31,75</t>
  </si>
  <si>
    <t>35,96</t>
  </si>
  <si>
    <t>67,71</t>
  </si>
  <si>
    <t>4,45</t>
  </si>
  <si>
    <t>5,05</t>
  </si>
  <si>
    <t>9,50</t>
  </si>
  <si>
    <t>10,00</t>
  </si>
  <si>
    <t>20,00</t>
  </si>
  <si>
    <t>4 415 312,19</t>
  </si>
  <si>
    <t>198 206,00</t>
  </si>
  <si>
    <t>4 613 518,19</t>
  </si>
  <si>
    <t>215 000,00</t>
  </si>
  <si>
    <t>365 000,00</t>
  </si>
  <si>
    <t>1 915 276,00</t>
  </si>
  <si>
    <t>108 851,35</t>
  </si>
  <si>
    <t>8 945,84</t>
  </si>
  <si>
    <t>20 249,34</t>
  </si>
  <si>
    <t>2 072,24</t>
  </si>
  <si>
    <t>29 000,00</t>
  </si>
  <si>
    <t>1 709 222,19</t>
  </si>
  <si>
    <t>3 853,00</t>
  </si>
  <si>
    <t>1 582,04</t>
  </si>
  <si>
    <t>90003</t>
  </si>
  <si>
    <t>Oczyszczanie miast i wsi</t>
  </si>
  <si>
    <t>360 000,00</t>
  </si>
  <si>
    <t>90004</t>
  </si>
  <si>
    <t>220 300,00</t>
  </si>
  <si>
    <t>8 206,00</t>
  </si>
  <si>
    <t>228 506,00</t>
  </si>
  <si>
    <t>73 300,00</t>
  </si>
  <si>
    <t>81 506,00</t>
  </si>
  <si>
    <t>141 500,00</t>
  </si>
  <si>
    <t>262 022,59</t>
  </si>
  <si>
    <t>113 850,00</t>
  </si>
  <si>
    <t>173,00</t>
  </si>
  <si>
    <t>25,00</t>
  </si>
  <si>
    <t>3 952,00</t>
  </si>
  <si>
    <t>142 022,59</t>
  </si>
  <si>
    <t>Oświetlenie ulic, placów i dróg</t>
  </si>
  <si>
    <t>1 081 000,00</t>
  </si>
  <si>
    <t>1 121 000,00</t>
  </si>
  <si>
    <t>550 000,00</t>
  </si>
  <si>
    <t>360 100,00</t>
  </si>
  <si>
    <t>400 100,00</t>
  </si>
  <si>
    <t>170 000,00</t>
  </si>
  <si>
    <t>301 713,60</t>
  </si>
  <si>
    <t>4 125,60</t>
  </si>
  <si>
    <t>588,00</t>
  </si>
  <si>
    <t>24 000,00</t>
  </si>
  <si>
    <t>185 000,00</t>
  </si>
  <si>
    <t>4 779 496,01</t>
  </si>
  <si>
    <t>4 799 496,01</t>
  </si>
  <si>
    <t>92105</t>
  </si>
  <si>
    <t>27 500,00</t>
  </si>
  <si>
    <t>1 308 209,40</t>
  </si>
  <si>
    <t>1 328 209,40</t>
  </si>
  <si>
    <t>2480</t>
  </si>
  <si>
    <t>975 680,00</t>
  </si>
  <si>
    <t>990 680,00</t>
  </si>
  <si>
    <t>344,00</t>
  </si>
  <si>
    <t>49,00</t>
  </si>
  <si>
    <t>46 919,46</t>
  </si>
  <si>
    <t>187 687,57</t>
  </si>
  <si>
    <t>25 939,37</t>
  </si>
  <si>
    <t>30 939,37</t>
  </si>
  <si>
    <t>1 325,00</t>
  </si>
  <si>
    <t>5 265,00</t>
  </si>
  <si>
    <t>92116</t>
  </si>
  <si>
    <t>339 957,90</t>
  </si>
  <si>
    <t>339 620,00</t>
  </si>
  <si>
    <t>337,90</t>
  </si>
  <si>
    <t>2 822 877,92</t>
  </si>
  <si>
    <t>498 700,00</t>
  </si>
  <si>
    <t>1 604 822,54</t>
  </si>
  <si>
    <t>719 355,38</t>
  </si>
  <si>
    <t>92120</t>
  </si>
  <si>
    <t>200 000,00</t>
  </si>
  <si>
    <t>2720</t>
  </si>
  <si>
    <t>92127</t>
  </si>
  <si>
    <t>Działalność dotycząca miejsc pamięci narodowej oraz ochrony pamięci walk i męczeństwa</t>
  </si>
  <si>
    <t>92195</t>
  </si>
  <si>
    <t>70 950,79</t>
  </si>
  <si>
    <t>1 700,00</t>
  </si>
  <si>
    <t>40 696,94</t>
  </si>
  <si>
    <t>28 553,85</t>
  </si>
  <si>
    <t>Kultura fizyczna</t>
  </si>
  <si>
    <t>1 071 512,30</t>
  </si>
  <si>
    <t>Obiekty sportowe</t>
  </si>
  <si>
    <t>626 292,30</t>
  </si>
  <si>
    <t>9 234,00</t>
  </si>
  <si>
    <t>1 323,00</t>
  </si>
  <si>
    <t>54 000,00</t>
  </si>
  <si>
    <t>19 000,00</t>
  </si>
  <si>
    <t>200,00</t>
  </si>
  <si>
    <t>490 535,30</t>
  </si>
  <si>
    <t>92695</t>
  </si>
  <si>
    <t>445 220,00</t>
  </si>
  <si>
    <t>238 500,00</t>
  </si>
  <si>
    <t>29 920,00</t>
  </si>
  <si>
    <t>89 300,00</t>
  </si>
  <si>
    <t>64 000,00</t>
  </si>
  <si>
    <t>72 825 225,46</t>
  </si>
  <si>
    <t>1 097 726,54</t>
  </si>
  <si>
    <t>73 922 952,00</t>
  </si>
  <si>
    <t>Zmiany w planie wydatków Gminy Rogoźno na 2017 rok</t>
  </si>
  <si>
    <t>202 187,76</t>
  </si>
  <si>
    <t>3 076 519,97</t>
  </si>
  <si>
    <t>3 471 519,97</t>
  </si>
  <si>
    <t>154 187,76</t>
  </si>
  <si>
    <t>1 948 492,22</t>
  </si>
  <si>
    <t>145 812,24</t>
  </si>
  <si>
    <t>1 217 324,54</t>
  </si>
  <si>
    <t>772 104,54</t>
  </si>
  <si>
    <t xml:space="preserve">145 812,24 </t>
  </si>
  <si>
    <t>636 347,54</t>
  </si>
  <si>
    <t>Dofinansowanie zakupu samochodu ratowniczo - gaśniczego typu lekkiego dla OSP Parkowo</t>
  </si>
  <si>
    <t>Dofinansowanie zakupu samochodu dla Komisariatu Policji w Rogoźnie</t>
  </si>
  <si>
    <t>Zakup gruntów (od SM w Obornikach)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</si>
</sst>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0000"/>
    <numFmt numFmtId="168" formatCode="???.??0\,00"/>
    <numFmt numFmtId="169" formatCode="?"/>
    <numFmt numFmtId="170" formatCode="????"/>
    <numFmt numFmtId="171" formatCode="??.??0\,00"/>
    <numFmt numFmtId="172" formatCode="#,##0.00_ ;\-#,##0.00\ "/>
  </numFmts>
  <fonts count="8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1"/>
    </font>
    <font>
      <b/>
      <sz val="7.5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i/>
      <sz val="11"/>
      <name val="Arial CE"/>
      <charset val="238"/>
    </font>
    <font>
      <i/>
      <sz val="12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.5"/>
      <name val="Arial CE"/>
      <charset val="238"/>
    </font>
    <font>
      <i/>
      <sz val="8.5"/>
      <name val="Arial CE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sz val="9"/>
      <color indexed="8"/>
      <name val="Arial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22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3" fillId="2" borderId="0" applyNumberFormat="0" applyBorder="0" applyAlignment="0" applyProtection="0"/>
    <xf numFmtId="0" fontId="14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6" fillId="0" borderId="0"/>
    <xf numFmtId="0" fontId="4" fillId="0" borderId="0" applyNumberForma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14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164" fontId="16" fillId="0" borderId="0" applyFill="0" applyBorder="0" applyAlignment="0" applyProtection="0"/>
    <xf numFmtId="0" fontId="2" fillId="0" borderId="0"/>
    <xf numFmtId="0" fontId="2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44" fontId="11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</xf>
  </cellStyleXfs>
  <cellXfs count="909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/>
    <xf numFmtId="0" fontId="2" fillId="0" borderId="0" xfId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/>
    </xf>
    <xf numFmtId="49" fontId="11" fillId="0" borderId="6" xfId="1" applyNumberFormat="1" applyFont="1" applyBorder="1" applyAlignment="1">
      <alignment horizontal="left" vertical="top" wrapText="1"/>
    </xf>
    <xf numFmtId="49" fontId="11" fillId="0" borderId="6" xfId="1" quotePrefix="1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/>
    </xf>
    <xf numFmtId="4" fontId="11" fillId="0" borderId="6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right" vertical="center"/>
    </xf>
    <xf numFmtId="4" fontId="11" fillId="0" borderId="9" xfId="1" applyNumberFormat="1" applyFont="1" applyBorder="1" applyAlignment="1">
      <alignment horizontal="right" vertical="center"/>
    </xf>
    <xf numFmtId="49" fontId="11" fillId="0" borderId="10" xfId="1" applyNumberFormat="1" applyFont="1" applyBorder="1" applyAlignment="1">
      <alignment horizontal="left" vertical="top" wrapText="1"/>
    </xf>
    <xf numFmtId="49" fontId="11" fillId="0" borderId="10" xfId="1" applyNumberFormat="1" applyFont="1" applyBorder="1" applyAlignment="1">
      <alignment horizontal="center" vertical="center"/>
    </xf>
    <xf numFmtId="4" fontId="11" fillId="0" borderId="10" xfId="1" applyNumberFormat="1" applyFont="1" applyBorder="1" applyAlignment="1">
      <alignment horizontal="right" vertical="center"/>
    </xf>
    <xf numFmtId="4" fontId="11" fillId="0" borderId="11" xfId="1" applyNumberFormat="1" applyFont="1" applyBorder="1" applyAlignment="1">
      <alignment horizontal="right" vertical="center"/>
    </xf>
    <xf numFmtId="49" fontId="11" fillId="0" borderId="13" xfId="1" applyNumberFormat="1" applyFont="1" applyBorder="1" applyAlignment="1">
      <alignment horizontal="left" vertical="top" wrapText="1"/>
    </xf>
    <xf numFmtId="49" fontId="11" fillId="0" borderId="13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right" vertical="center"/>
    </xf>
    <xf numFmtId="4" fontId="11" fillId="0" borderId="14" xfId="1" applyNumberFormat="1" applyFont="1" applyBorder="1" applyAlignment="1">
      <alignment horizontal="right" vertical="center"/>
    </xf>
    <xf numFmtId="49" fontId="12" fillId="0" borderId="13" xfId="1" applyNumberFormat="1" applyFont="1" applyBorder="1" applyAlignment="1">
      <alignment horizontal="left" vertical="top" wrapText="1"/>
    </xf>
    <xf numFmtId="49" fontId="12" fillId="0" borderId="13" xfId="1" applyNumberFormat="1" applyFont="1" applyBorder="1" applyAlignment="1">
      <alignment horizontal="center" vertical="center"/>
    </xf>
    <xf numFmtId="4" fontId="12" fillId="0" borderId="13" xfId="1" applyNumberFormat="1" applyFont="1" applyBorder="1" applyAlignment="1">
      <alignment horizontal="right" vertical="center"/>
    </xf>
    <xf numFmtId="4" fontId="12" fillId="0" borderId="14" xfId="1" applyNumberFormat="1" applyFont="1" applyBorder="1" applyAlignment="1">
      <alignment horizontal="right" vertical="center"/>
    </xf>
    <xf numFmtId="49" fontId="11" fillId="0" borderId="17" xfId="1" applyNumberFormat="1" applyFont="1" applyBorder="1" applyAlignment="1">
      <alignment horizontal="left" vertical="top" wrapText="1"/>
    </xf>
    <xf numFmtId="49" fontId="11" fillId="0" borderId="17" xfId="1" applyNumberFormat="1" applyFont="1" applyBorder="1" applyAlignment="1">
      <alignment horizontal="center" vertical="center"/>
    </xf>
    <xf numFmtId="4" fontId="11" fillId="0" borderId="17" xfId="1" applyNumberFormat="1" applyFont="1" applyBorder="1" applyAlignment="1">
      <alignment horizontal="right" vertical="center"/>
    </xf>
    <xf numFmtId="49" fontId="11" fillId="0" borderId="18" xfId="1" applyNumberFormat="1" applyFont="1" applyBorder="1" applyAlignment="1">
      <alignment horizontal="left" vertical="top" wrapText="1"/>
    </xf>
    <xf numFmtId="49" fontId="11" fillId="0" borderId="18" xfId="1" applyNumberFormat="1" applyFont="1" applyBorder="1" applyAlignment="1">
      <alignment horizontal="center" vertical="center"/>
    </xf>
    <xf numFmtId="4" fontId="11" fillId="0" borderId="18" xfId="1" applyNumberFormat="1" applyFont="1" applyBorder="1" applyAlignment="1">
      <alignment horizontal="right" vertical="center"/>
    </xf>
    <xf numFmtId="49" fontId="11" fillId="0" borderId="19" xfId="1" applyNumberFormat="1" applyFont="1" applyBorder="1" applyAlignment="1">
      <alignment horizontal="left" vertical="top" wrapText="1"/>
    </xf>
    <xf numFmtId="49" fontId="11" fillId="0" borderId="19" xfId="1" applyNumberFormat="1" applyFont="1" applyBorder="1" applyAlignment="1">
      <alignment horizontal="center" vertical="center"/>
    </xf>
    <xf numFmtId="4" fontId="11" fillId="0" borderId="19" xfId="1" applyNumberFormat="1" applyFont="1" applyBorder="1" applyAlignment="1">
      <alignment horizontal="right" vertical="center"/>
    </xf>
    <xf numFmtId="0" fontId="11" fillId="0" borderId="16" xfId="1" applyFont="1" applyBorder="1" applyAlignment="1">
      <alignment horizontal="left" vertical="top" wrapText="1"/>
    </xf>
    <xf numFmtId="49" fontId="11" fillId="0" borderId="16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right" vertical="center"/>
    </xf>
    <xf numFmtId="4" fontId="11" fillId="0" borderId="20" xfId="1" applyNumberFormat="1" applyFont="1" applyBorder="1" applyAlignment="1">
      <alignment horizontal="right" vertical="center"/>
    </xf>
    <xf numFmtId="0" fontId="11" fillId="0" borderId="21" xfId="1" applyFont="1" applyBorder="1" applyAlignment="1">
      <alignment horizontal="left" vertical="top" wrapText="1"/>
    </xf>
    <xf numFmtId="49" fontId="11" fillId="0" borderId="22" xfId="1" applyNumberFormat="1" applyFont="1" applyBorder="1" applyAlignment="1">
      <alignment horizontal="center" vertical="center"/>
    </xf>
    <xf numFmtId="4" fontId="11" fillId="0" borderId="22" xfId="1" applyNumberFormat="1" applyFont="1" applyBorder="1" applyAlignment="1">
      <alignment horizontal="right" vertical="center"/>
    </xf>
    <xf numFmtId="0" fontId="11" fillId="0" borderId="23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4" fontId="11" fillId="0" borderId="25" xfId="1" applyNumberFormat="1" applyFont="1" applyBorder="1" applyAlignment="1">
      <alignment horizontal="right" vertical="center"/>
    </xf>
    <xf numFmtId="4" fontId="11" fillId="0" borderId="21" xfId="1" applyNumberFormat="1" applyFont="1" applyBorder="1" applyAlignment="1">
      <alignment horizontal="right" vertical="center"/>
    </xf>
    <xf numFmtId="4" fontId="11" fillId="0" borderId="27" xfId="1" applyNumberFormat="1" applyFont="1" applyBorder="1" applyAlignment="1">
      <alignment horizontal="right" vertical="center"/>
    </xf>
    <xf numFmtId="0" fontId="11" fillId="0" borderId="13" xfId="1" applyFont="1" applyBorder="1" applyAlignment="1">
      <alignment horizontal="left" vertical="top" wrapText="1"/>
    </xf>
    <xf numFmtId="0" fontId="11" fillId="0" borderId="10" xfId="1" applyFont="1" applyBorder="1" applyAlignment="1">
      <alignment horizontal="left" vertical="top" wrapText="1"/>
    </xf>
    <xf numFmtId="0" fontId="11" fillId="0" borderId="18" xfId="1" applyFont="1" applyBorder="1" applyAlignment="1">
      <alignment horizontal="left" vertical="top" wrapText="1"/>
    </xf>
    <xf numFmtId="0" fontId="11" fillId="0" borderId="28" xfId="1" applyFont="1" applyBorder="1" applyAlignment="1">
      <alignment horizontal="left" vertical="top" wrapText="1"/>
    </xf>
    <xf numFmtId="49" fontId="11" fillId="0" borderId="28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right" vertical="center"/>
    </xf>
    <xf numFmtId="4" fontId="11" fillId="0" borderId="23" xfId="1" applyNumberFormat="1" applyFont="1" applyBorder="1" applyAlignment="1">
      <alignment horizontal="right" vertical="center"/>
    </xf>
    <xf numFmtId="0" fontId="11" fillId="0" borderId="30" xfId="1" applyFont="1" applyBorder="1" applyAlignment="1">
      <alignment horizontal="left" vertical="top" wrapText="1"/>
    </xf>
    <xf numFmtId="49" fontId="11" fillId="0" borderId="30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horizontal="left" vertical="top" wrapText="1"/>
    </xf>
    <xf numFmtId="49" fontId="12" fillId="0" borderId="30" xfId="1" applyNumberFormat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top" wrapText="1"/>
    </xf>
    <xf numFmtId="49" fontId="12" fillId="0" borderId="26" xfId="1" applyNumberFormat="1" applyFont="1" applyBorder="1" applyAlignment="1">
      <alignment horizontal="center" vertical="center"/>
    </xf>
    <xf numFmtId="4" fontId="12" fillId="0" borderId="16" xfId="1" applyNumberFormat="1" applyFont="1" applyBorder="1" applyAlignment="1">
      <alignment horizontal="right" vertical="center"/>
    </xf>
    <xf numFmtId="4" fontId="12" fillId="0" borderId="20" xfId="1" applyNumberFormat="1" applyFont="1" applyBorder="1" applyAlignment="1">
      <alignment horizontal="right" vertical="center"/>
    </xf>
    <xf numFmtId="0" fontId="11" fillId="0" borderId="25" xfId="1" applyFont="1" applyBorder="1" applyAlignment="1">
      <alignment horizontal="left" vertical="top" wrapText="1"/>
    </xf>
    <xf numFmtId="4" fontId="9" fillId="0" borderId="32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164" fontId="17" fillId="0" borderId="0" xfId="23" applyFont="1" applyFill="1" applyBorder="1" applyAlignment="1" applyProtection="1"/>
    <xf numFmtId="0" fontId="17" fillId="0" borderId="0" xfId="24" applyFont="1"/>
    <xf numFmtId="0" fontId="19" fillId="0" borderId="0" xfId="24" applyFont="1" applyBorder="1" applyAlignment="1">
      <alignment horizontal="center"/>
    </xf>
    <xf numFmtId="0" fontId="21" fillId="0" borderId="0" xfId="24" applyFont="1" applyBorder="1" applyAlignment="1">
      <alignment horizontal="center"/>
    </xf>
    <xf numFmtId="164" fontId="23" fillId="0" borderId="0" xfId="23" applyFont="1" applyFill="1" applyBorder="1" applyAlignment="1" applyProtection="1">
      <alignment horizontal="right" vertical="center"/>
    </xf>
    <xf numFmtId="164" fontId="25" fillId="0" borderId="0" xfId="23" applyFont="1" applyFill="1" applyBorder="1" applyAlignment="1" applyProtection="1">
      <alignment horizontal="center" vertical="center"/>
    </xf>
    <xf numFmtId="164" fontId="17" fillId="0" borderId="0" xfId="23" applyFont="1" applyFill="1" applyBorder="1" applyAlignment="1" applyProtection="1">
      <alignment horizontal="center"/>
    </xf>
    <xf numFmtId="0" fontId="13" fillId="0" borderId="0" xfId="13" applyFont="1" applyAlignment="1">
      <alignment horizontal="center" vertical="center"/>
    </xf>
    <xf numFmtId="164" fontId="25" fillId="0" borderId="0" xfId="23" applyFont="1" applyFill="1" applyBorder="1" applyAlignment="1" applyProtection="1">
      <alignment horizontal="center"/>
    </xf>
    <xf numFmtId="164" fontId="26" fillId="0" borderId="0" xfId="23" applyFont="1" applyFill="1" applyBorder="1" applyAlignment="1" applyProtection="1">
      <alignment horizontal="center"/>
    </xf>
    <xf numFmtId="164" fontId="22" fillId="0" borderId="6" xfId="23" applyFont="1" applyFill="1" applyBorder="1" applyAlignment="1" applyProtection="1">
      <alignment horizontal="center" vertical="center"/>
    </xf>
    <xf numFmtId="164" fontId="22" fillId="0" borderId="17" xfId="23" applyFont="1" applyFill="1" applyBorder="1" applyAlignment="1" applyProtection="1">
      <alignment horizontal="center" vertical="center"/>
    </xf>
    <xf numFmtId="164" fontId="3" fillId="0" borderId="6" xfId="23" applyFont="1" applyFill="1" applyBorder="1" applyAlignment="1" applyProtection="1">
      <alignment vertical="center"/>
    </xf>
    <xf numFmtId="164" fontId="27" fillId="0" borderId="7" xfId="23" applyFont="1" applyFill="1" applyBorder="1" applyAlignment="1" applyProtection="1">
      <alignment horizontal="center" vertical="center"/>
    </xf>
    <xf numFmtId="164" fontId="28" fillId="0" borderId="18" xfId="23" applyFont="1" applyFill="1" applyBorder="1" applyAlignment="1" applyProtection="1">
      <alignment horizontal="center" vertical="center" wrapText="1"/>
    </xf>
    <xf numFmtId="0" fontId="29" fillId="0" borderId="18" xfId="24" applyFont="1" applyBorder="1" applyAlignment="1">
      <alignment horizontal="center" vertical="center"/>
    </xf>
    <xf numFmtId="165" fontId="30" fillId="3" borderId="7" xfId="23" applyNumberFormat="1" applyFont="1" applyFill="1" applyBorder="1" applyAlignment="1" applyProtection="1">
      <alignment vertical="top"/>
    </xf>
    <xf numFmtId="165" fontId="30" fillId="3" borderId="18" xfId="23" applyNumberFormat="1" applyFont="1" applyFill="1" applyBorder="1" applyAlignment="1" applyProtection="1">
      <alignment vertical="top"/>
    </xf>
    <xf numFmtId="165" fontId="30" fillId="3" borderId="35" xfId="23" applyNumberFormat="1" applyFont="1" applyFill="1" applyBorder="1" applyAlignment="1" applyProtection="1">
      <alignment vertical="top"/>
    </xf>
    <xf numFmtId="49" fontId="30" fillId="3" borderId="7" xfId="23" applyNumberFormat="1" applyFont="1" applyFill="1" applyBorder="1" applyAlignment="1" applyProtection="1">
      <alignment horizontal="left" vertical="top" wrapText="1"/>
    </xf>
    <xf numFmtId="4" fontId="30" fillId="3" borderId="22" xfId="23" applyNumberFormat="1" applyFont="1" applyFill="1" applyBorder="1" applyAlignment="1" applyProtection="1">
      <alignment horizontal="right" vertical="top"/>
    </xf>
    <xf numFmtId="0" fontId="31" fillId="0" borderId="0" xfId="24" applyFont="1" applyAlignment="1">
      <alignment vertical="top"/>
    </xf>
    <xf numFmtId="166" fontId="32" fillId="4" borderId="36" xfId="23" applyNumberFormat="1" applyFont="1" applyFill="1" applyBorder="1" applyAlignment="1" applyProtection="1">
      <alignment horizontal="left" vertical="top"/>
    </xf>
    <xf numFmtId="164" fontId="31" fillId="4" borderId="35" xfId="23" applyFont="1" applyFill="1" applyBorder="1" applyAlignment="1" applyProtection="1">
      <alignment vertical="top"/>
    </xf>
    <xf numFmtId="164" fontId="32" fillId="4" borderId="7" xfId="23" applyFont="1" applyFill="1" applyBorder="1" applyAlignment="1" applyProtection="1">
      <alignment vertical="top" wrapText="1"/>
    </xf>
    <xf numFmtId="4" fontId="32" fillId="4" borderId="18" xfId="23" applyNumberFormat="1" applyFont="1" applyFill="1" applyBorder="1" applyAlignment="1" applyProtection="1">
      <alignment horizontal="right" vertical="top"/>
    </xf>
    <xf numFmtId="164" fontId="31" fillId="0" borderId="6" xfId="23" applyFont="1" applyFill="1" applyBorder="1" applyAlignment="1" applyProtection="1">
      <alignment vertical="top"/>
    </xf>
    <xf numFmtId="167" fontId="32" fillId="0" borderId="35" xfId="23" applyNumberFormat="1" applyFont="1" applyFill="1" applyBorder="1" applyAlignment="1" applyProtection="1">
      <alignment horizontal="left" vertical="top"/>
    </xf>
    <xf numFmtId="164" fontId="32" fillId="0" borderId="7" xfId="23" applyFont="1" applyFill="1" applyBorder="1" applyAlignment="1" applyProtection="1">
      <alignment horizontal="left" vertical="top"/>
    </xf>
    <xf numFmtId="4" fontId="32" fillId="0" borderId="18" xfId="23" applyNumberFormat="1" applyFont="1" applyFill="1" applyBorder="1" applyAlignment="1" applyProtection="1">
      <alignment horizontal="right" vertical="top"/>
    </xf>
    <xf numFmtId="168" fontId="32" fillId="0" borderId="37" xfId="23" applyNumberFormat="1" applyFont="1" applyFill="1" applyBorder="1" applyAlignment="1" applyProtection="1">
      <alignment horizontal="right" vertical="top"/>
    </xf>
    <xf numFmtId="4" fontId="32" fillId="0" borderId="35" xfId="23" applyNumberFormat="1" applyFont="1" applyFill="1" applyBorder="1" applyAlignment="1" applyProtection="1">
      <alignment horizontal="right" vertical="top"/>
    </xf>
    <xf numFmtId="164" fontId="17" fillId="0" borderId="6" xfId="23" applyFont="1" applyFill="1" applyBorder="1" applyAlignment="1" applyProtection="1">
      <alignment vertical="center"/>
    </xf>
    <xf numFmtId="164" fontId="17" fillId="0" borderId="35" xfId="23" applyFont="1" applyFill="1" applyBorder="1" applyAlignment="1" applyProtection="1">
      <alignment vertical="center"/>
    </xf>
    <xf numFmtId="164" fontId="27" fillId="0" borderId="7" xfId="23" applyFont="1" applyFill="1" applyBorder="1" applyAlignment="1" applyProtection="1">
      <alignment horizontal="right" vertical="center"/>
    </xf>
    <xf numFmtId="4" fontId="27" fillId="0" borderId="18" xfId="23" applyNumberFormat="1" applyFont="1" applyFill="1" applyBorder="1" applyAlignment="1" applyProtection="1">
      <alignment horizontal="right" vertical="center"/>
    </xf>
    <xf numFmtId="0" fontId="17" fillId="0" borderId="0" xfId="24" applyFont="1" applyAlignment="1">
      <alignment vertical="center"/>
    </xf>
    <xf numFmtId="164" fontId="33" fillId="0" borderId="0" xfId="23" applyFont="1" applyFill="1" applyBorder="1" applyAlignment="1" applyProtection="1">
      <alignment horizontal="left" vertical="top"/>
    </xf>
    <xf numFmtId="169" fontId="33" fillId="0" borderId="0" xfId="23" applyNumberFormat="1" applyFont="1" applyFill="1" applyBorder="1" applyAlignment="1" applyProtection="1">
      <alignment horizontal="left" vertical="top"/>
    </xf>
    <xf numFmtId="4" fontId="17" fillId="0" borderId="0" xfId="23" applyNumberFormat="1" applyFont="1" applyFill="1" applyBorder="1" applyAlignment="1" applyProtection="1"/>
    <xf numFmtId="165" fontId="30" fillId="3" borderId="6" xfId="23" applyNumberFormat="1" applyFont="1" applyFill="1" applyBorder="1" applyAlignment="1" applyProtection="1">
      <alignment horizontal="left" vertical="top"/>
    </xf>
    <xf numFmtId="164" fontId="31" fillId="3" borderId="6" xfId="23" applyFont="1" applyFill="1" applyBorder="1" applyAlignment="1" applyProtection="1">
      <alignment vertical="top"/>
    </xf>
    <xf numFmtId="164" fontId="31" fillId="3" borderId="35" xfId="23" applyFont="1" applyFill="1" applyBorder="1" applyAlignment="1" applyProtection="1">
      <alignment vertical="top"/>
    </xf>
    <xf numFmtId="164" fontId="30" fillId="3" borderId="7" xfId="23" applyFont="1" applyFill="1" applyBorder="1" applyAlignment="1" applyProtection="1">
      <alignment horizontal="left" vertical="top"/>
    </xf>
    <xf numFmtId="4" fontId="30" fillId="3" borderId="18" xfId="23" applyNumberFormat="1" applyFont="1" applyFill="1" applyBorder="1" applyAlignment="1" applyProtection="1">
      <alignment horizontal="right" vertical="top"/>
    </xf>
    <xf numFmtId="166" fontId="32" fillId="4" borderId="6" xfId="23" applyNumberFormat="1" applyFont="1" applyFill="1" applyBorder="1" applyAlignment="1" applyProtection="1">
      <alignment horizontal="left" vertical="top"/>
    </xf>
    <xf numFmtId="164" fontId="32" fillId="4" borderId="7" xfId="23" applyFont="1" applyFill="1" applyBorder="1" applyAlignment="1" applyProtection="1">
      <alignment horizontal="left" vertical="top"/>
    </xf>
    <xf numFmtId="164" fontId="31" fillId="0" borderId="13" xfId="23" applyFont="1" applyFill="1" applyBorder="1" applyAlignment="1" applyProtection="1">
      <alignment vertical="top"/>
    </xf>
    <xf numFmtId="170" fontId="32" fillId="0" borderId="35" xfId="23" applyNumberFormat="1" applyFont="1" applyFill="1" applyBorder="1" applyAlignment="1" applyProtection="1">
      <alignment horizontal="left" vertical="top"/>
    </xf>
    <xf numFmtId="168" fontId="32" fillId="0" borderId="18" xfId="23" applyNumberFormat="1" applyFont="1" applyFill="1" applyBorder="1" applyAlignment="1" applyProtection="1">
      <alignment horizontal="right" vertical="top"/>
    </xf>
    <xf numFmtId="171" fontId="32" fillId="0" borderId="18" xfId="23" applyNumberFormat="1" applyFont="1" applyFill="1" applyBorder="1" applyAlignment="1" applyProtection="1">
      <alignment horizontal="right" vertical="top"/>
    </xf>
    <xf numFmtId="170" fontId="32" fillId="0" borderId="38" xfId="23" applyNumberFormat="1" applyFont="1" applyFill="1" applyBorder="1" applyAlignment="1" applyProtection="1">
      <alignment horizontal="left" vertical="top"/>
    </xf>
    <xf numFmtId="0" fontId="32" fillId="0" borderId="7" xfId="25" applyFont="1" applyBorder="1" applyAlignment="1">
      <alignment horizontal="left" vertical="top" wrapText="1"/>
    </xf>
    <xf numFmtId="4" fontId="32" fillId="0" borderId="33" xfId="23" applyNumberFormat="1" applyFont="1" applyFill="1" applyBorder="1" applyAlignment="1" applyProtection="1">
      <alignment horizontal="right" vertical="top"/>
    </xf>
    <xf numFmtId="4" fontId="32" fillId="0" borderId="39" xfId="23" applyNumberFormat="1" applyFont="1" applyFill="1" applyBorder="1" applyAlignment="1" applyProtection="1">
      <alignment horizontal="right" vertical="top"/>
    </xf>
    <xf numFmtId="164" fontId="32" fillId="0" borderId="7" xfId="23" applyFont="1" applyFill="1" applyBorder="1" applyAlignment="1" applyProtection="1">
      <alignment horizontal="left" vertical="top" wrapText="1"/>
    </xf>
    <xf numFmtId="4" fontId="32" fillId="0" borderId="18" xfId="23" applyNumberFormat="1" applyFont="1" applyFill="1" applyBorder="1" applyAlignment="1" applyProtection="1">
      <alignment horizontal="right" vertical="top" wrapText="1"/>
    </xf>
    <xf numFmtId="164" fontId="32" fillId="0" borderId="11" xfId="23" applyFont="1" applyFill="1" applyBorder="1" applyAlignment="1" applyProtection="1">
      <alignment horizontal="left" vertical="top"/>
    </xf>
    <xf numFmtId="4" fontId="32" fillId="0" borderId="40" xfId="23" applyNumberFormat="1" applyFont="1" applyFill="1" applyBorder="1" applyAlignment="1" applyProtection="1">
      <alignment horizontal="right" vertical="top"/>
    </xf>
    <xf numFmtId="170" fontId="32" fillId="0" borderId="42" xfId="23" applyNumberFormat="1" applyFont="1" applyFill="1" applyBorder="1" applyAlignment="1" applyProtection="1">
      <alignment horizontal="left" vertical="top"/>
    </xf>
    <xf numFmtId="164" fontId="32" fillId="0" borderId="14" xfId="23" applyFont="1" applyFill="1" applyBorder="1" applyAlignment="1" applyProtection="1">
      <alignment horizontal="left" vertical="top"/>
    </xf>
    <xf numFmtId="4" fontId="32" fillId="0" borderId="19" xfId="23" applyNumberFormat="1" applyFont="1" applyFill="1" applyBorder="1" applyAlignment="1" applyProtection="1">
      <alignment horizontal="right" vertical="top"/>
    </xf>
    <xf numFmtId="164" fontId="17" fillId="0" borderId="36" xfId="23" applyFont="1" applyFill="1" applyBorder="1" applyAlignment="1" applyProtection="1">
      <alignment vertical="center"/>
    </xf>
    <xf numFmtId="164" fontId="17" fillId="0" borderId="43" xfId="23" applyFont="1" applyFill="1" applyBorder="1" applyAlignment="1" applyProtection="1">
      <alignment vertical="center"/>
    </xf>
    <xf numFmtId="164" fontId="27" fillId="0" borderId="3" xfId="23" applyFont="1" applyFill="1" applyBorder="1" applyAlignment="1" applyProtection="1">
      <alignment horizontal="right" vertical="center"/>
    </xf>
    <xf numFmtId="4" fontId="27" fillId="0" borderId="44" xfId="23" applyNumberFormat="1" applyFont="1" applyFill="1" applyBorder="1" applyAlignment="1" applyProtection="1">
      <alignment horizontal="right" vertical="center"/>
    </xf>
    <xf numFmtId="0" fontId="18" fillId="0" borderId="0" xfId="24" applyFont="1" applyAlignment="1"/>
    <xf numFmtId="0" fontId="11" fillId="0" borderId="0" xfId="26"/>
    <xf numFmtId="0" fontId="3" fillId="0" borderId="0" xfId="27" applyFont="1" applyAlignment="1"/>
    <xf numFmtId="0" fontId="3" fillId="0" borderId="0" xfId="27" applyFont="1" applyAlignment="1">
      <alignment wrapText="1"/>
    </xf>
    <xf numFmtId="0" fontId="35" fillId="0" borderId="0" xfId="26" applyFont="1" applyBorder="1" applyAlignment="1">
      <alignment horizontal="left" vertical="center" wrapText="1"/>
    </xf>
    <xf numFmtId="0" fontId="36" fillId="0" borderId="33" xfId="26" applyFont="1" applyBorder="1" applyAlignment="1">
      <alignment vertical="center"/>
    </xf>
    <xf numFmtId="0" fontId="37" fillId="0" borderId="33" xfId="26" applyFont="1" applyBorder="1" applyAlignment="1">
      <alignment horizontal="center" vertical="center"/>
    </xf>
    <xf numFmtId="0" fontId="37" fillId="0" borderId="33" xfId="26" applyFont="1" applyBorder="1" applyAlignment="1">
      <alignment horizontal="center" vertical="center" wrapText="1"/>
    </xf>
    <xf numFmtId="0" fontId="10" fillId="5" borderId="18" xfId="26" applyFont="1" applyFill="1" applyBorder="1" applyAlignment="1">
      <alignment horizontal="left" vertical="top"/>
    </xf>
    <xf numFmtId="0" fontId="10" fillId="5" borderId="45" xfId="26" applyFont="1" applyFill="1" applyBorder="1" applyAlignment="1">
      <alignment horizontal="left" vertical="top"/>
    </xf>
    <xf numFmtId="0" fontId="10" fillId="5" borderId="37" xfId="26" applyFont="1" applyFill="1" applyBorder="1" applyAlignment="1">
      <alignment horizontal="left" vertical="top"/>
    </xf>
    <xf numFmtId="0" fontId="37" fillId="5" borderId="18" xfId="26" applyFont="1" applyFill="1" applyBorder="1" applyAlignment="1">
      <alignment horizontal="left" vertical="top"/>
    </xf>
    <xf numFmtId="4" fontId="37" fillId="5" borderId="18" xfId="26" applyNumberFormat="1" applyFont="1" applyFill="1" applyBorder="1" applyAlignment="1">
      <alignment horizontal="right" vertical="top"/>
    </xf>
    <xf numFmtId="0" fontId="11" fillId="0" borderId="46" xfId="26" applyBorder="1"/>
    <xf numFmtId="0" fontId="38" fillId="6" borderId="18" xfId="26" applyFont="1" applyFill="1" applyBorder="1" applyAlignment="1">
      <alignment horizontal="left" vertical="top"/>
    </xf>
    <xf numFmtId="0" fontId="38" fillId="6" borderId="18" xfId="26" applyFont="1" applyFill="1" applyBorder="1" applyAlignment="1">
      <alignment horizontal="left" vertical="top" wrapText="1"/>
    </xf>
    <xf numFmtId="4" fontId="38" fillId="6" borderId="18" xfId="26" applyNumberFormat="1" applyFont="1" applyFill="1" applyBorder="1" applyAlignment="1">
      <alignment horizontal="right" vertical="top" wrapText="1"/>
    </xf>
    <xf numFmtId="0" fontId="11" fillId="0" borderId="22" xfId="26" applyBorder="1"/>
    <xf numFmtId="0" fontId="11" fillId="0" borderId="21" xfId="26" applyBorder="1" applyAlignment="1">
      <alignment horizontal="left"/>
    </xf>
    <xf numFmtId="0" fontId="38" fillId="0" borderId="18" xfId="26" quotePrefix="1" applyFont="1" applyBorder="1" applyAlignment="1">
      <alignment horizontal="left"/>
    </xf>
    <xf numFmtId="0" fontId="38" fillId="0" borderId="18" xfId="26" applyFont="1" applyBorder="1" applyAlignment="1">
      <alignment horizontal="left"/>
    </xf>
    <xf numFmtId="4" fontId="38" fillId="0" borderId="18" xfId="26" applyNumberFormat="1" applyFont="1" applyBorder="1" applyAlignment="1">
      <alignment horizontal="right" vertical="top"/>
    </xf>
    <xf numFmtId="0" fontId="11" fillId="0" borderId="22" xfId="26" applyBorder="1" applyAlignment="1">
      <alignment horizontal="left"/>
    </xf>
    <xf numFmtId="0" fontId="38" fillId="0" borderId="22" xfId="26" quotePrefix="1" applyFont="1" applyBorder="1" applyAlignment="1">
      <alignment horizontal="left"/>
    </xf>
    <xf numFmtId="0" fontId="39" fillId="0" borderId="22" xfId="26" applyFont="1" applyBorder="1" applyAlignment="1">
      <alignment horizontal="right"/>
    </xf>
    <xf numFmtId="4" fontId="39" fillId="0" borderId="22" xfId="26" applyNumberFormat="1" applyFont="1" applyBorder="1" applyAlignment="1">
      <alignment horizontal="right"/>
    </xf>
    <xf numFmtId="0" fontId="40" fillId="0" borderId="0" xfId="26" applyFont="1" applyBorder="1" applyAlignment="1">
      <alignment horizontal="left" vertical="center"/>
    </xf>
    <xf numFmtId="0" fontId="37" fillId="0" borderId="33" xfId="26" applyFont="1" applyBorder="1" applyAlignment="1">
      <alignment horizontal="left" vertical="center"/>
    </xf>
    <xf numFmtId="0" fontId="37" fillId="0" borderId="33" xfId="26" applyFont="1" applyBorder="1" applyAlignment="1">
      <alignment vertical="center"/>
    </xf>
    <xf numFmtId="0" fontId="10" fillId="5" borderId="18" xfId="26" applyFont="1" applyFill="1" applyBorder="1" applyAlignment="1">
      <alignment horizontal="left" vertical="top" wrapText="1"/>
    </xf>
    <xf numFmtId="4" fontId="10" fillId="5" borderId="37" xfId="26" applyNumberFormat="1" applyFont="1" applyFill="1" applyBorder="1" applyAlignment="1">
      <alignment horizontal="right" vertical="top"/>
    </xf>
    <xf numFmtId="0" fontId="11" fillId="0" borderId="33" xfId="26" applyBorder="1"/>
    <xf numFmtId="0" fontId="37" fillId="6" borderId="18" xfId="26" applyFont="1" applyFill="1" applyBorder="1" applyAlignment="1">
      <alignment horizontal="left" vertical="top" wrapText="1"/>
    </xf>
    <xf numFmtId="4" fontId="38" fillId="6" borderId="37" xfId="26" applyNumberFormat="1" applyFont="1" applyFill="1" applyBorder="1" applyAlignment="1">
      <alignment horizontal="right" vertical="top"/>
    </xf>
    <xf numFmtId="0" fontId="11" fillId="0" borderId="19" xfId="26" applyBorder="1"/>
    <xf numFmtId="0" fontId="38" fillId="7" borderId="33" xfId="26" applyFont="1" applyFill="1" applyBorder="1" applyAlignment="1">
      <alignment horizontal="left" vertical="top"/>
    </xf>
    <xf numFmtId="0" fontId="32" fillId="0" borderId="18" xfId="25" applyFont="1" applyBorder="1" applyAlignment="1">
      <alignment horizontal="left" vertical="top" wrapText="1"/>
    </xf>
    <xf numFmtId="4" fontId="38" fillId="7" borderId="47" xfId="26" applyNumberFormat="1" applyFont="1" applyFill="1" applyBorder="1" applyAlignment="1">
      <alignment horizontal="right" vertical="top"/>
    </xf>
    <xf numFmtId="4" fontId="32" fillId="0" borderId="47" xfId="25" applyNumberFormat="1" applyFont="1" applyBorder="1" applyAlignment="1">
      <alignment horizontal="right" vertical="top" wrapText="1"/>
    </xf>
    <xf numFmtId="0" fontId="32" fillId="0" borderId="33" xfId="25" applyFont="1" applyBorder="1" applyAlignment="1">
      <alignment horizontal="left" vertical="top" wrapText="1"/>
    </xf>
    <xf numFmtId="0" fontId="38" fillId="0" borderId="33" xfId="26" applyFont="1" applyBorder="1" applyAlignment="1">
      <alignment horizontal="left"/>
    </xf>
    <xf numFmtId="0" fontId="38" fillId="0" borderId="33" xfId="26" applyFont="1" applyBorder="1" applyAlignment="1">
      <alignment horizontal="left" wrapText="1"/>
    </xf>
    <xf numFmtId="4" fontId="38" fillId="0" borderId="47" xfId="26" applyNumberFormat="1" applyFont="1" applyBorder="1" applyAlignment="1">
      <alignment horizontal="right" wrapText="1"/>
    </xf>
    <xf numFmtId="0" fontId="41" fillId="0" borderId="18" xfId="25" applyFont="1" applyBorder="1" applyAlignment="1">
      <alignment horizontal="left" vertical="top" wrapText="1"/>
    </xf>
    <xf numFmtId="4" fontId="38" fillId="7" borderId="18" xfId="26" applyNumberFormat="1" applyFont="1" applyFill="1" applyBorder="1" applyAlignment="1">
      <alignment horizontal="right" vertical="top"/>
    </xf>
    <xf numFmtId="4" fontId="38" fillId="0" borderId="47" xfId="26" applyNumberFormat="1" applyFont="1" applyBorder="1" applyAlignment="1">
      <alignment horizontal="right" vertical="top" wrapText="1"/>
    </xf>
    <xf numFmtId="0" fontId="38" fillId="0" borderId="33" xfId="26" applyFont="1" applyFill="1" applyBorder="1" applyAlignment="1">
      <alignment horizontal="left" vertical="top"/>
    </xf>
    <xf numFmtId="4" fontId="38" fillId="0" borderId="47" xfId="26" applyNumberFormat="1" applyFont="1" applyFill="1" applyBorder="1" applyAlignment="1">
      <alignment horizontal="right" vertical="top"/>
    </xf>
    <xf numFmtId="0" fontId="38" fillId="0" borderId="19" xfId="26" applyFont="1" applyBorder="1" applyAlignment="1">
      <alignment horizontal="left"/>
    </xf>
    <xf numFmtId="4" fontId="38" fillId="0" borderId="47" xfId="26" applyNumberFormat="1" applyFont="1" applyBorder="1" applyAlignment="1">
      <alignment horizontal="right" vertical="top"/>
    </xf>
    <xf numFmtId="0" fontId="11" fillId="0" borderId="19" xfId="26" applyBorder="1" applyAlignment="1">
      <alignment horizontal="left"/>
    </xf>
    <xf numFmtId="0" fontId="11" fillId="6" borderId="18" xfId="26" applyFill="1" applyBorder="1" applyAlignment="1">
      <alignment horizontal="left" vertical="top"/>
    </xf>
    <xf numFmtId="0" fontId="11" fillId="0" borderId="33" xfId="26" applyBorder="1" applyAlignment="1">
      <alignment horizontal="left"/>
    </xf>
    <xf numFmtId="0" fontId="38" fillId="0" borderId="18" xfId="26" applyFont="1" applyBorder="1" applyAlignment="1">
      <alignment horizontal="left" wrapText="1"/>
    </xf>
    <xf numFmtId="4" fontId="38" fillId="0" borderId="37" xfId="26" applyNumberFormat="1" applyFont="1" applyBorder="1" applyAlignment="1">
      <alignment horizontal="right" vertical="top"/>
    </xf>
    <xf numFmtId="4" fontId="38" fillId="0" borderId="37" xfId="26" applyNumberFormat="1" applyFont="1" applyBorder="1" applyAlignment="1">
      <alignment horizontal="right" wrapText="1"/>
    </xf>
    <xf numFmtId="0" fontId="11" fillId="6" borderId="22" xfId="26" applyFill="1" applyBorder="1" applyAlignment="1">
      <alignment horizontal="left"/>
    </xf>
    <xf numFmtId="0" fontId="38" fillId="6" borderId="18" xfId="26" applyFont="1" applyFill="1" applyBorder="1" applyAlignment="1">
      <alignment horizontal="left"/>
    </xf>
    <xf numFmtId="0" fontId="38" fillId="6" borderId="18" xfId="26" applyFont="1" applyFill="1" applyBorder="1" applyAlignment="1">
      <alignment horizontal="left" wrapText="1"/>
    </xf>
    <xf numFmtId="0" fontId="38" fillId="6" borderId="22" xfId="26" applyFont="1" applyFill="1" applyBorder="1" applyAlignment="1">
      <alignment horizontal="left" vertical="top"/>
    </xf>
    <xf numFmtId="0" fontId="11" fillId="0" borderId="18" xfId="26" applyBorder="1" applyAlignment="1">
      <alignment horizontal="left"/>
    </xf>
    <xf numFmtId="4" fontId="10" fillId="0" borderId="48" xfId="26" applyNumberFormat="1" applyFont="1" applyBorder="1" applyAlignment="1">
      <alignment horizontal="right"/>
    </xf>
    <xf numFmtId="0" fontId="11" fillId="0" borderId="0" xfId="26" applyBorder="1"/>
    <xf numFmtId="0" fontId="11" fillId="0" borderId="0" xfId="26" applyBorder="1" applyAlignment="1">
      <alignment horizontal="left"/>
    </xf>
    <xf numFmtId="0" fontId="31" fillId="0" borderId="0" xfId="25" applyFont="1"/>
    <xf numFmtId="0" fontId="4" fillId="0" borderId="0" xfId="2" applyAlignment="1"/>
    <xf numFmtId="0" fontId="17" fillId="0" borderId="0" xfId="25" applyFont="1"/>
    <xf numFmtId="0" fontId="6" fillId="0" borderId="0" xfId="1" applyFont="1" applyAlignment="1">
      <alignment vertical="top" wrapText="1"/>
    </xf>
    <xf numFmtId="0" fontId="42" fillId="0" borderId="6" xfId="25" applyFont="1" applyBorder="1" applyAlignment="1">
      <alignment horizontal="center" vertical="center"/>
    </xf>
    <xf numFmtId="0" fontId="43" fillId="0" borderId="35" xfId="25" applyFont="1" applyBorder="1" applyAlignment="1">
      <alignment horizontal="center" vertical="center"/>
    </xf>
    <xf numFmtId="0" fontId="27" fillId="0" borderId="7" xfId="25" applyFont="1" applyBorder="1" applyAlignment="1">
      <alignment horizontal="center" vertical="center"/>
    </xf>
    <xf numFmtId="49" fontId="44" fillId="0" borderId="6" xfId="25" applyNumberFormat="1" applyFont="1" applyBorder="1" applyAlignment="1">
      <alignment horizontal="center" vertical="center" wrapText="1"/>
    </xf>
    <xf numFmtId="0" fontId="27" fillId="0" borderId="6" xfId="25" applyFont="1" applyBorder="1" applyAlignment="1">
      <alignment horizontal="center" vertical="center" wrapText="1"/>
    </xf>
    <xf numFmtId="49" fontId="44" fillId="0" borderId="49" xfId="25" applyNumberFormat="1" applyFont="1" applyBorder="1" applyAlignment="1">
      <alignment horizontal="center" vertical="center" wrapText="1"/>
    </xf>
    <xf numFmtId="0" fontId="27" fillId="0" borderId="50" xfId="25" applyFont="1" applyBorder="1" applyAlignment="1">
      <alignment horizontal="left" vertical="center"/>
    </xf>
    <xf numFmtId="4" fontId="29" fillId="0" borderId="41" xfId="25" applyNumberFormat="1" applyFont="1" applyBorder="1" applyAlignment="1">
      <alignment horizontal="right" vertical="center" wrapText="1"/>
    </xf>
    <xf numFmtId="4" fontId="29" fillId="0" borderId="52" xfId="25" applyNumberFormat="1" applyFont="1" applyBorder="1" applyAlignment="1">
      <alignment horizontal="right" vertical="center" wrapText="1"/>
    </xf>
    <xf numFmtId="0" fontId="17" fillId="0" borderId="0" xfId="25" applyFont="1" applyAlignment="1">
      <alignment vertical="center"/>
    </xf>
    <xf numFmtId="0" fontId="33" fillId="0" borderId="53" xfId="25" applyFont="1" applyBorder="1" applyAlignment="1">
      <alignment vertical="center" wrapText="1"/>
    </xf>
    <xf numFmtId="4" fontId="13" fillId="0" borderId="2" xfId="25" applyNumberFormat="1" applyFont="1" applyBorder="1" applyAlignment="1">
      <alignment horizontal="right" vertical="center"/>
    </xf>
    <xf numFmtId="4" fontId="13" fillId="0" borderId="55" xfId="25" applyNumberFormat="1" applyFont="1" applyBorder="1" applyAlignment="1">
      <alignment horizontal="right" vertical="center"/>
    </xf>
    <xf numFmtId="4" fontId="17" fillId="0" borderId="0" xfId="25" applyNumberFormat="1" applyFont="1"/>
    <xf numFmtId="165" fontId="30" fillId="3" borderId="6" xfId="25" applyNumberFormat="1" applyFont="1" applyFill="1" applyBorder="1" applyAlignment="1">
      <alignment horizontal="left" vertical="top" wrapText="1"/>
    </xf>
    <xf numFmtId="0" fontId="31" fillId="3" borderId="6" xfId="25" applyFont="1" applyFill="1" applyBorder="1" applyAlignment="1">
      <alignment vertical="top" wrapText="1"/>
    </xf>
    <xf numFmtId="0" fontId="31" fillId="3" borderId="35" xfId="25" applyFont="1" applyFill="1" applyBorder="1" applyAlignment="1">
      <alignment vertical="top" wrapText="1"/>
    </xf>
    <xf numFmtId="0" fontId="30" fillId="3" borderId="7" xfId="25" applyFont="1" applyFill="1" applyBorder="1" applyAlignment="1">
      <alignment horizontal="left" vertical="top" wrapText="1"/>
    </xf>
    <xf numFmtId="4" fontId="44" fillId="3" borderId="6" xfId="25" applyNumberFormat="1" applyFont="1" applyFill="1" applyBorder="1" applyAlignment="1">
      <alignment horizontal="right" vertical="center"/>
    </xf>
    <xf numFmtId="4" fontId="44" fillId="3" borderId="49" xfId="25" applyNumberFormat="1" applyFont="1" applyFill="1" applyBorder="1" applyAlignment="1">
      <alignment horizontal="right" vertical="center"/>
    </xf>
    <xf numFmtId="4" fontId="31" fillId="0" borderId="0" xfId="25" applyNumberFormat="1" applyFont="1" applyAlignment="1">
      <alignment vertical="top"/>
    </xf>
    <xf numFmtId="0" fontId="31" fillId="0" borderId="0" xfId="25" applyFont="1" applyAlignment="1">
      <alignment vertical="top"/>
    </xf>
    <xf numFmtId="166" fontId="32" fillId="4" borderId="6" xfId="25" applyNumberFormat="1" applyFont="1" applyFill="1" applyBorder="1" applyAlignment="1">
      <alignment horizontal="left" vertical="top" wrapText="1"/>
    </xf>
    <xf numFmtId="0" fontId="31" fillId="4" borderId="35" xfId="25" applyFont="1" applyFill="1" applyBorder="1" applyAlignment="1">
      <alignment vertical="top" wrapText="1"/>
    </xf>
    <xf numFmtId="0" fontId="32" fillId="4" borderId="7" xfId="25" applyFont="1" applyFill="1" applyBorder="1" applyAlignment="1">
      <alignment horizontal="left" vertical="top" wrapText="1"/>
    </xf>
    <xf numFmtId="4" fontId="41" fillId="4" borderId="6" xfId="25" applyNumberFormat="1" applyFont="1" applyFill="1" applyBorder="1" applyAlignment="1">
      <alignment horizontal="right" vertical="center"/>
    </xf>
    <xf numFmtId="4" fontId="41" fillId="4" borderId="49" xfId="25" applyNumberFormat="1" applyFont="1" applyFill="1" applyBorder="1" applyAlignment="1">
      <alignment horizontal="right" vertical="center"/>
    </xf>
    <xf numFmtId="0" fontId="31" fillId="0" borderId="17" xfId="25" applyFont="1" applyBorder="1" applyAlignment="1">
      <alignment vertical="top" wrapText="1"/>
    </xf>
    <xf numFmtId="170" fontId="32" fillId="0" borderId="35" xfId="25" applyNumberFormat="1" applyFont="1" applyBorder="1" applyAlignment="1">
      <alignment horizontal="left" vertical="top" wrapText="1"/>
    </xf>
    <xf numFmtId="4" fontId="41" fillId="0" borderId="6" xfId="25" applyNumberFormat="1" applyFont="1" applyBorder="1" applyAlignment="1">
      <alignment horizontal="right" vertical="center"/>
    </xf>
    <xf numFmtId="4" fontId="32" fillId="0" borderId="6" xfId="25" applyNumberFormat="1" applyFont="1" applyBorder="1" applyAlignment="1">
      <alignment horizontal="left" vertical="center" wrapText="1"/>
    </xf>
    <xf numFmtId="4" fontId="41" fillId="0" borderId="49" xfId="25" applyNumberFormat="1" applyFont="1" applyBorder="1" applyAlignment="1">
      <alignment horizontal="right" vertical="center"/>
    </xf>
    <xf numFmtId="0" fontId="31" fillId="4" borderId="38" xfId="25" applyFont="1" applyFill="1" applyBorder="1" applyAlignment="1">
      <alignment vertical="top" wrapText="1"/>
    </xf>
    <xf numFmtId="0" fontId="32" fillId="4" borderId="9" xfId="25" applyFont="1" applyFill="1" applyBorder="1" applyAlignment="1">
      <alignment horizontal="left" vertical="top" wrapText="1"/>
    </xf>
    <xf numFmtId="4" fontId="41" fillId="4" borderId="17" xfId="25" applyNumberFormat="1" applyFont="1" applyFill="1" applyBorder="1" applyAlignment="1">
      <alignment horizontal="right" vertical="center"/>
    </xf>
    <xf numFmtId="4" fontId="32" fillId="4" borderId="17" xfId="25" applyNumberFormat="1" applyFont="1" applyFill="1" applyBorder="1" applyAlignment="1">
      <alignment horizontal="left" vertical="center" wrapText="1"/>
    </xf>
    <xf numFmtId="4" fontId="41" fillId="4" borderId="56" xfId="25" applyNumberFormat="1" applyFont="1" applyFill="1" applyBorder="1" applyAlignment="1">
      <alignment horizontal="right" vertical="center"/>
    </xf>
    <xf numFmtId="0" fontId="31" fillId="0" borderId="57" xfId="25" applyFont="1" applyBorder="1" applyAlignment="1">
      <alignment vertical="top" wrapText="1"/>
    </xf>
    <xf numFmtId="170" fontId="32" fillId="0" borderId="58" xfId="25" applyNumberFormat="1" applyFont="1" applyBorder="1" applyAlignment="1">
      <alignment horizontal="left" vertical="top" wrapText="1"/>
    </xf>
    <xf numFmtId="0" fontId="32" fillId="0" borderId="59" xfId="25" applyFont="1" applyBorder="1" applyAlignment="1">
      <alignment horizontal="left" vertical="top" wrapText="1"/>
    </xf>
    <xf numFmtId="4" fontId="41" fillId="0" borderId="57" xfId="25" applyNumberFormat="1" applyFont="1" applyBorder="1" applyAlignment="1">
      <alignment horizontal="right" vertical="center"/>
    </xf>
    <xf numFmtId="4" fontId="32" fillId="0" borderId="57" xfId="25" applyNumberFormat="1" applyFont="1" applyBorder="1" applyAlignment="1">
      <alignment horizontal="left" vertical="center" wrapText="1"/>
    </xf>
    <xf numFmtId="4" fontId="41" fillId="0" borderId="60" xfId="25" applyNumberFormat="1" applyFont="1" applyBorder="1" applyAlignment="1">
      <alignment horizontal="right" vertical="center"/>
    </xf>
    <xf numFmtId="0" fontId="17" fillId="0" borderId="14" xfId="25" applyFont="1" applyBorder="1" applyAlignment="1">
      <alignment vertical="center" wrapText="1"/>
    </xf>
    <xf numFmtId="4" fontId="13" fillId="0" borderId="13" xfId="25" applyNumberFormat="1" applyFont="1" applyBorder="1" applyAlignment="1">
      <alignment vertical="center"/>
    </xf>
    <xf numFmtId="4" fontId="13" fillId="0" borderId="61" xfId="25" applyNumberFormat="1" applyFont="1" applyBorder="1" applyAlignment="1">
      <alignment vertical="center"/>
    </xf>
    <xf numFmtId="0" fontId="44" fillId="5" borderId="25" xfId="25" applyFont="1" applyFill="1" applyBorder="1" applyAlignment="1">
      <alignment horizontal="left" vertical="center" wrapText="1"/>
    </xf>
    <xf numFmtId="0" fontId="41" fillId="5" borderId="18" xfId="25" applyFont="1" applyFill="1" applyBorder="1" applyAlignment="1">
      <alignment horizontal="left" vertical="center" wrapText="1"/>
    </xf>
    <xf numFmtId="0" fontId="44" fillId="5" borderId="45" xfId="25" applyFont="1" applyFill="1" applyBorder="1" applyAlignment="1">
      <alignment horizontal="left" vertical="center" wrapText="1"/>
    </xf>
    <xf numFmtId="4" fontId="44" fillId="5" borderId="28" xfId="25" applyNumberFormat="1" applyFont="1" applyFill="1" applyBorder="1" applyAlignment="1">
      <alignment vertical="center"/>
    </xf>
    <xf numFmtId="4" fontId="44" fillId="5" borderId="25" xfId="25" applyNumberFormat="1" applyFont="1" applyFill="1" applyBorder="1" applyAlignment="1">
      <alignment vertical="center"/>
    </xf>
    <xf numFmtId="0" fontId="31" fillId="6" borderId="18" xfId="25" applyFont="1" applyFill="1" applyBorder="1" applyAlignment="1">
      <alignment horizontal="left" vertical="center" wrapText="1"/>
    </xf>
    <xf numFmtId="0" fontId="31" fillId="6" borderId="45" xfId="25" applyFont="1" applyFill="1" applyBorder="1" applyAlignment="1">
      <alignment horizontal="left" vertical="center" wrapText="1"/>
    </xf>
    <xf numFmtId="4" fontId="41" fillId="6" borderId="53" xfId="25" applyNumberFormat="1" applyFont="1" applyFill="1" applyBorder="1" applyAlignment="1">
      <alignment vertical="center"/>
    </xf>
    <xf numFmtId="4" fontId="41" fillId="6" borderId="63" xfId="25" applyNumberFormat="1" applyFont="1" applyFill="1" applyBorder="1" applyAlignment="1">
      <alignment vertical="center"/>
    </xf>
    <xf numFmtId="0" fontId="17" fillId="0" borderId="18" xfId="25" applyFont="1" applyBorder="1" applyAlignment="1">
      <alignment horizontal="left" vertical="center" wrapText="1"/>
    </xf>
    <xf numFmtId="0" fontId="31" fillId="0" borderId="18" xfId="25" applyFont="1" applyBorder="1" applyAlignment="1">
      <alignment horizontal="left" vertical="top" wrapText="1"/>
    </xf>
    <xf numFmtId="0" fontId="32" fillId="0" borderId="11" xfId="25" applyFont="1" applyBorder="1" applyAlignment="1">
      <alignment horizontal="left" vertical="top" wrapText="1"/>
    </xf>
    <xf numFmtId="4" fontId="41" fillId="0" borderId="53" xfId="25" applyNumberFormat="1" applyFont="1" applyBorder="1" applyAlignment="1">
      <alignment vertical="center"/>
    </xf>
    <xf numFmtId="4" fontId="32" fillId="0" borderId="18" xfId="25" applyNumberFormat="1" applyFont="1" applyBorder="1" applyAlignment="1">
      <alignment horizontal="right" vertical="center" wrapText="1"/>
    </xf>
    <xf numFmtId="4" fontId="41" fillId="0" borderId="65" xfId="25" applyNumberFormat="1" applyFont="1" applyBorder="1" applyAlignment="1">
      <alignment vertical="center"/>
    </xf>
    <xf numFmtId="0" fontId="44" fillId="5" borderId="18" xfId="25" applyFont="1" applyFill="1" applyBorder="1" applyAlignment="1">
      <alignment horizontal="left" vertical="center" wrapText="1"/>
    </xf>
    <xf numFmtId="0" fontId="44" fillId="5" borderId="54" xfId="25" applyFont="1" applyFill="1" applyBorder="1" applyAlignment="1">
      <alignment horizontal="left" vertical="center" wrapText="1"/>
    </xf>
    <xf numFmtId="4" fontId="44" fillId="5" borderId="36" xfId="25" applyNumberFormat="1" applyFont="1" applyFill="1" applyBorder="1" applyAlignment="1">
      <alignment horizontal="right" vertical="center"/>
    </xf>
    <xf numFmtId="4" fontId="44" fillId="5" borderId="63" xfId="25" applyNumberFormat="1" applyFont="1" applyFill="1" applyBorder="1" applyAlignment="1">
      <alignment horizontal="right" vertical="center"/>
    </xf>
    <xf numFmtId="0" fontId="41" fillId="6" borderId="18" xfId="25" applyFont="1" applyFill="1" applyBorder="1" applyAlignment="1">
      <alignment horizontal="left" vertical="center" wrapText="1"/>
    </xf>
    <xf numFmtId="0" fontId="44" fillId="6" borderId="18" xfId="25" applyFont="1" applyFill="1" applyBorder="1" applyAlignment="1">
      <alignment horizontal="left" vertical="center" wrapText="1"/>
    </xf>
    <xf numFmtId="0" fontId="41" fillId="6" borderId="54" xfId="25" applyFont="1" applyFill="1" applyBorder="1" applyAlignment="1">
      <alignment horizontal="left" vertical="center" wrapText="1"/>
    </xf>
    <xf numFmtId="4" fontId="41" fillId="6" borderId="36" xfId="25" applyNumberFormat="1" applyFont="1" applyFill="1" applyBorder="1" applyAlignment="1">
      <alignment horizontal="right" vertical="center"/>
    </xf>
    <xf numFmtId="4" fontId="41" fillId="6" borderId="13" xfId="25" applyNumberFormat="1" applyFont="1" applyFill="1" applyBorder="1" applyAlignment="1">
      <alignment horizontal="right" vertical="center"/>
    </xf>
    <xf numFmtId="4" fontId="41" fillId="6" borderId="63" xfId="25" applyNumberFormat="1" applyFont="1" applyFill="1" applyBorder="1" applyAlignment="1">
      <alignment horizontal="right" vertical="center"/>
    </xf>
    <xf numFmtId="0" fontId="41" fillId="7" borderId="18" xfId="25" applyFont="1" applyFill="1" applyBorder="1" applyAlignment="1">
      <alignment horizontal="left" vertical="center" wrapText="1"/>
    </xf>
    <xf numFmtId="0" fontId="41" fillId="7" borderId="18" xfId="25" applyFont="1" applyFill="1" applyBorder="1" applyAlignment="1">
      <alignment horizontal="left" vertical="top" wrapText="1"/>
    </xf>
    <xf numFmtId="4" fontId="41" fillId="7" borderId="53" xfId="25" applyNumberFormat="1" applyFont="1" applyFill="1" applyBorder="1" applyAlignment="1">
      <alignment horizontal="right" vertical="center"/>
    </xf>
    <xf numFmtId="4" fontId="32" fillId="0" borderId="18" xfId="25" applyNumberFormat="1" applyFont="1" applyBorder="1" applyAlignment="1">
      <alignment horizontal="left" vertical="center" wrapText="1"/>
    </xf>
    <xf numFmtId="4" fontId="41" fillId="7" borderId="65" xfId="25" applyNumberFormat="1" applyFont="1" applyFill="1" applyBorder="1" applyAlignment="1">
      <alignment horizontal="right" vertical="center"/>
    </xf>
    <xf numFmtId="4" fontId="41" fillId="6" borderId="53" xfId="25" applyNumberFormat="1" applyFont="1" applyFill="1" applyBorder="1" applyAlignment="1">
      <alignment horizontal="right" vertical="center"/>
    </xf>
    <xf numFmtId="0" fontId="31" fillId="6" borderId="54" xfId="25" applyFont="1" applyFill="1" applyBorder="1" applyAlignment="1">
      <alignment horizontal="left" vertical="center" wrapText="1"/>
    </xf>
    <xf numFmtId="4" fontId="41" fillId="6" borderId="36" xfId="25" applyNumberFormat="1" applyFont="1" applyFill="1" applyBorder="1" applyAlignment="1">
      <alignment vertical="center"/>
    </xf>
    <xf numFmtId="4" fontId="41" fillId="0" borderId="36" xfId="25" applyNumberFormat="1" applyFont="1" applyBorder="1" applyAlignment="1">
      <alignment vertical="center"/>
    </xf>
    <xf numFmtId="4" fontId="32" fillId="0" borderId="13" xfId="25" applyNumberFormat="1" applyFont="1" applyBorder="1" applyAlignment="1">
      <alignment horizontal="right" vertical="center" wrapText="1"/>
    </xf>
    <xf numFmtId="4" fontId="41" fillId="0" borderId="63" xfId="25" applyNumberFormat="1" applyFont="1" applyBorder="1" applyAlignment="1">
      <alignment vertical="center"/>
    </xf>
    <xf numFmtId="0" fontId="31" fillId="0" borderId="10" xfId="25" applyFont="1" applyBorder="1" applyAlignment="1">
      <alignment vertical="top" wrapText="1"/>
    </xf>
    <xf numFmtId="170" fontId="32" fillId="0" borderId="67" xfId="25" applyNumberFormat="1" applyFont="1" applyBorder="1" applyAlignment="1">
      <alignment horizontal="left" vertical="top" wrapText="1"/>
    </xf>
    <xf numFmtId="4" fontId="41" fillId="0" borderId="10" xfId="25" applyNumberFormat="1" applyFont="1" applyBorder="1" applyAlignment="1">
      <alignment horizontal="right" vertical="center"/>
    </xf>
    <xf numFmtId="4" fontId="32" fillId="0" borderId="10" xfId="25" applyNumberFormat="1" applyFont="1" applyBorder="1" applyAlignment="1">
      <alignment horizontal="left" vertical="center" wrapText="1"/>
    </xf>
    <xf numFmtId="4" fontId="41" fillId="0" borderId="68" xfId="25" applyNumberFormat="1" applyFont="1" applyBorder="1" applyAlignment="1">
      <alignment horizontal="right" vertical="center"/>
    </xf>
    <xf numFmtId="0" fontId="31" fillId="0" borderId="17" xfId="25" applyFont="1" applyFill="1" applyBorder="1" applyAlignment="1">
      <alignment vertical="top" wrapText="1"/>
    </xf>
    <xf numFmtId="0" fontId="31" fillId="0" borderId="13" xfId="25" applyFont="1" applyBorder="1" applyAlignment="1">
      <alignment vertical="top" wrapText="1"/>
    </xf>
    <xf numFmtId="170" fontId="32" fillId="0" borderId="28" xfId="25" applyNumberFormat="1" applyFont="1" applyBorder="1" applyAlignment="1">
      <alignment horizontal="left" vertical="top" wrapText="1"/>
    </xf>
    <xf numFmtId="0" fontId="32" fillId="0" borderId="23" xfId="25" applyFont="1" applyBorder="1" applyAlignment="1">
      <alignment horizontal="left" vertical="top" wrapText="1"/>
    </xf>
    <xf numFmtId="4" fontId="41" fillId="0" borderId="28" xfId="25" applyNumberFormat="1" applyFont="1" applyBorder="1" applyAlignment="1">
      <alignment horizontal="right" vertical="center"/>
    </xf>
    <xf numFmtId="4" fontId="32" fillId="0" borderId="28" xfId="25" applyNumberFormat="1" applyFont="1" applyBorder="1" applyAlignment="1">
      <alignment horizontal="right" vertical="center" wrapText="1"/>
    </xf>
    <xf numFmtId="4" fontId="41" fillId="0" borderId="25" xfId="25" applyNumberFormat="1" applyFont="1" applyBorder="1" applyAlignment="1">
      <alignment horizontal="right" vertical="center"/>
    </xf>
    <xf numFmtId="0" fontId="45" fillId="3" borderId="7" xfId="25" applyFont="1" applyFill="1" applyBorder="1" applyAlignment="1">
      <alignment horizontal="left" vertical="top" wrapText="1"/>
    </xf>
    <xf numFmtId="0" fontId="31" fillId="3" borderId="13" xfId="25" applyFont="1" applyFill="1" applyBorder="1" applyAlignment="1">
      <alignment vertical="top" wrapText="1"/>
    </xf>
    <xf numFmtId="170" fontId="32" fillId="3" borderId="30" xfId="25" applyNumberFormat="1" applyFont="1" applyFill="1" applyBorder="1" applyAlignment="1">
      <alignment horizontal="left" vertical="top" wrapText="1"/>
    </xf>
    <xf numFmtId="0" fontId="30" fillId="3" borderId="14" xfId="25" applyFont="1" applyFill="1" applyBorder="1" applyAlignment="1">
      <alignment horizontal="left" vertical="top" wrapText="1"/>
    </xf>
    <xf numFmtId="4" fontId="44" fillId="3" borderId="13" xfId="25" applyNumberFormat="1" applyFont="1" applyFill="1" applyBorder="1" applyAlignment="1">
      <alignment horizontal="right" vertical="center"/>
    </xf>
    <xf numFmtId="4" fontId="44" fillId="3" borderId="61" xfId="25" applyNumberFormat="1" applyFont="1" applyFill="1" applyBorder="1" applyAlignment="1">
      <alignment horizontal="right" vertical="center"/>
    </xf>
    <xf numFmtId="0" fontId="31" fillId="9" borderId="18" xfId="25" applyFont="1" applyFill="1" applyBorder="1" applyAlignment="1">
      <alignment horizontal="left" vertical="top" wrapText="1"/>
    </xf>
    <xf numFmtId="170" fontId="32" fillId="9" borderId="18" xfId="25" applyNumberFormat="1" applyFont="1" applyFill="1" applyBorder="1" applyAlignment="1">
      <alignment horizontal="left" vertical="top" wrapText="1"/>
    </xf>
    <xf numFmtId="0" fontId="46" fillId="9" borderId="45" xfId="25" applyFont="1" applyFill="1" applyBorder="1" applyAlignment="1">
      <alignment horizontal="left" vertical="top" wrapText="1"/>
    </xf>
    <xf numFmtId="4" fontId="41" fillId="9" borderId="28" xfId="25" applyNumberFormat="1" applyFont="1" applyFill="1" applyBorder="1" applyAlignment="1">
      <alignment horizontal="right" vertical="center"/>
    </xf>
    <xf numFmtId="4" fontId="41" fillId="9" borderId="25" xfId="25" applyNumberFormat="1" applyFont="1" applyFill="1" applyBorder="1" applyAlignment="1">
      <alignment horizontal="right" vertical="center"/>
    </xf>
    <xf numFmtId="0" fontId="31" fillId="8" borderId="28" xfId="25" applyFont="1" applyFill="1" applyBorder="1" applyAlignment="1">
      <alignment vertical="top" wrapText="1"/>
    </xf>
    <xf numFmtId="4" fontId="41" fillId="8" borderId="28" xfId="25" applyNumberFormat="1" applyFont="1" applyFill="1" applyBorder="1" applyAlignment="1">
      <alignment horizontal="right" vertical="center"/>
    </xf>
    <xf numFmtId="4" fontId="41" fillId="8" borderId="25" xfId="25" applyNumberFormat="1" applyFont="1" applyFill="1" applyBorder="1" applyAlignment="1">
      <alignment horizontal="right" vertical="center"/>
    </xf>
    <xf numFmtId="0" fontId="31" fillId="4" borderId="28" xfId="25" applyFont="1" applyFill="1" applyBorder="1" applyAlignment="1">
      <alignment horizontal="left" vertical="top" wrapText="1"/>
    </xf>
    <xf numFmtId="170" fontId="32" fillId="4" borderId="24" xfId="25" applyNumberFormat="1" applyFont="1" applyFill="1" applyBorder="1" applyAlignment="1">
      <alignment horizontal="left" vertical="top" wrapText="1"/>
    </xf>
    <xf numFmtId="0" fontId="32" fillId="4" borderId="23" xfId="25" applyFont="1" applyFill="1" applyBorder="1" applyAlignment="1">
      <alignment horizontal="left" vertical="top" wrapText="1"/>
    </xf>
    <xf numFmtId="4" fontId="41" fillId="4" borderId="28" xfId="25" applyNumberFormat="1" applyFont="1" applyFill="1" applyBorder="1" applyAlignment="1">
      <alignment horizontal="right" vertical="center"/>
    </xf>
    <xf numFmtId="4" fontId="41" fillId="4" borderId="25" xfId="25" applyNumberFormat="1" applyFont="1" applyFill="1" applyBorder="1" applyAlignment="1">
      <alignment horizontal="right" vertical="center"/>
    </xf>
    <xf numFmtId="0" fontId="31" fillId="0" borderId="36" xfId="25" applyFont="1" applyBorder="1" applyAlignment="1">
      <alignment vertical="top" wrapText="1"/>
    </xf>
    <xf numFmtId="170" fontId="32" fillId="0" borderId="42" xfId="25" applyNumberFormat="1" applyFont="1" applyBorder="1" applyAlignment="1">
      <alignment horizontal="left" vertical="top" wrapText="1"/>
    </xf>
    <xf numFmtId="0" fontId="32" fillId="0" borderId="53" xfId="25" applyFont="1" applyBorder="1" applyAlignment="1">
      <alignment horizontal="left" vertical="top" wrapText="1"/>
    </xf>
    <xf numFmtId="4" fontId="41" fillId="0" borderId="36" xfId="25" applyNumberFormat="1" applyFont="1" applyBorder="1" applyAlignment="1">
      <alignment horizontal="right" vertical="center"/>
    </xf>
    <xf numFmtId="4" fontId="32" fillId="0" borderId="36" xfId="25" applyNumberFormat="1" applyFont="1" applyBorder="1" applyAlignment="1">
      <alignment horizontal="left" vertical="center" wrapText="1"/>
    </xf>
    <xf numFmtId="4" fontId="41" fillId="0" borderId="63" xfId="25" applyNumberFormat="1" applyFont="1" applyBorder="1" applyAlignment="1">
      <alignment horizontal="right" vertical="center"/>
    </xf>
    <xf numFmtId="0" fontId="31" fillId="4" borderId="10" xfId="25" applyFont="1" applyFill="1" applyBorder="1" applyAlignment="1">
      <alignment horizontal="left" vertical="top" wrapText="1"/>
    </xf>
    <xf numFmtId="170" fontId="32" fillId="4" borderId="69" xfId="25" applyNumberFormat="1" applyFont="1" applyFill="1" applyBorder="1" applyAlignment="1">
      <alignment horizontal="left" vertical="top" wrapText="1"/>
    </xf>
    <xf numFmtId="0" fontId="32" fillId="4" borderId="11" xfId="25" applyFont="1" applyFill="1" applyBorder="1" applyAlignment="1">
      <alignment horizontal="left" vertical="top" wrapText="1"/>
    </xf>
    <xf numFmtId="4" fontId="41" fillId="4" borderId="10" xfId="25" applyNumberFormat="1" applyFont="1" applyFill="1" applyBorder="1" applyAlignment="1">
      <alignment horizontal="right" vertical="center"/>
    </xf>
    <xf numFmtId="4" fontId="41" fillId="4" borderId="68" xfId="25" applyNumberFormat="1" applyFont="1" applyFill="1" applyBorder="1" applyAlignment="1">
      <alignment horizontal="right" vertical="center"/>
    </xf>
    <xf numFmtId="0" fontId="31" fillId="0" borderId="16" xfId="25" applyFont="1" applyBorder="1" applyAlignment="1">
      <alignment vertical="top" wrapText="1"/>
    </xf>
    <xf numFmtId="170" fontId="32" fillId="0" borderId="26" xfId="25" applyNumberFormat="1" applyFont="1" applyBorder="1" applyAlignment="1">
      <alignment horizontal="left" vertical="top" wrapText="1"/>
    </xf>
    <xf numFmtId="0" fontId="32" fillId="0" borderId="20" xfId="25" applyFont="1" applyBorder="1" applyAlignment="1">
      <alignment horizontal="left" vertical="top" wrapText="1"/>
    </xf>
    <xf numFmtId="4" fontId="41" fillId="0" borderId="16" xfId="25" applyNumberFormat="1" applyFont="1" applyBorder="1" applyAlignment="1">
      <alignment horizontal="right" vertical="center"/>
    </xf>
    <xf numFmtId="4" fontId="32" fillId="0" borderId="16" xfId="25" applyNumberFormat="1" applyFont="1" applyBorder="1" applyAlignment="1">
      <alignment horizontal="right" vertical="center" wrapText="1"/>
    </xf>
    <xf numFmtId="4" fontId="41" fillId="0" borderId="64" xfId="25" applyNumberFormat="1" applyFont="1" applyBorder="1" applyAlignment="1">
      <alignment horizontal="right" vertical="center"/>
    </xf>
    <xf numFmtId="0" fontId="17" fillId="0" borderId="23" xfId="25" applyFont="1" applyBorder="1" applyAlignment="1">
      <alignment vertical="center" wrapText="1"/>
    </xf>
    <xf numFmtId="4" fontId="44" fillId="0" borderId="28" xfId="25" applyNumberFormat="1" applyFont="1" applyBorder="1" applyAlignment="1">
      <alignment horizontal="right" vertical="center"/>
    </xf>
    <xf numFmtId="4" fontId="44" fillId="0" borderId="25" xfId="25" applyNumberFormat="1" applyFont="1" applyBorder="1" applyAlignment="1">
      <alignment horizontal="right" vertical="center"/>
    </xf>
    <xf numFmtId="0" fontId="44" fillId="5" borderId="25" xfId="25" applyFont="1" applyFill="1" applyBorder="1" applyAlignment="1">
      <alignment horizontal="left" vertical="top" wrapText="1"/>
    </xf>
    <xf numFmtId="0" fontId="31" fillId="5" borderId="18" xfId="25" applyFont="1" applyFill="1" applyBorder="1" applyAlignment="1">
      <alignment vertical="top" wrapText="1"/>
    </xf>
    <xf numFmtId="170" fontId="32" fillId="5" borderId="18" xfId="25" applyNumberFormat="1" applyFont="1" applyFill="1" applyBorder="1" applyAlignment="1">
      <alignment horizontal="left" vertical="top" wrapText="1"/>
    </xf>
    <xf numFmtId="0" fontId="47" fillId="5" borderId="45" xfId="25" applyFont="1" applyFill="1" applyBorder="1" applyAlignment="1">
      <alignment horizontal="left" vertical="top" wrapText="1"/>
    </xf>
    <xf numFmtId="4" fontId="41" fillId="5" borderId="28" xfId="25" applyNumberFormat="1" applyFont="1" applyFill="1" applyBorder="1" applyAlignment="1">
      <alignment horizontal="right" vertical="center"/>
    </xf>
    <xf numFmtId="4" fontId="41" fillId="5" borderId="25" xfId="25" applyNumberFormat="1" applyFont="1" applyFill="1" applyBorder="1" applyAlignment="1">
      <alignment horizontal="right" vertical="center"/>
    </xf>
    <xf numFmtId="0" fontId="31" fillId="6" borderId="18" xfId="25" applyFont="1" applyFill="1" applyBorder="1" applyAlignment="1">
      <alignment horizontal="left" vertical="top" wrapText="1"/>
    </xf>
    <xf numFmtId="170" fontId="32" fillId="6" borderId="18" xfId="25" applyNumberFormat="1" applyFont="1" applyFill="1" applyBorder="1" applyAlignment="1">
      <alignment horizontal="left" vertical="top" wrapText="1"/>
    </xf>
    <xf numFmtId="0" fontId="47" fillId="6" borderId="45" xfId="25" applyFont="1" applyFill="1" applyBorder="1" applyAlignment="1">
      <alignment horizontal="left" vertical="top" wrapText="1"/>
    </xf>
    <xf numFmtId="4" fontId="41" fillId="6" borderId="28" xfId="25" applyNumberFormat="1" applyFont="1" applyFill="1" applyBorder="1" applyAlignment="1">
      <alignment horizontal="right" vertical="center"/>
    </xf>
    <xf numFmtId="4" fontId="41" fillId="6" borderId="25" xfId="25" applyNumberFormat="1" applyFont="1" applyFill="1" applyBorder="1" applyAlignment="1">
      <alignment horizontal="right" vertical="center"/>
    </xf>
    <xf numFmtId="0" fontId="31" fillId="0" borderId="18" xfId="25" applyFont="1" applyBorder="1" applyAlignment="1">
      <alignment vertical="top" wrapText="1"/>
    </xf>
    <xf numFmtId="170" fontId="32" fillId="0" borderId="18" xfId="25" applyNumberFormat="1" applyFont="1" applyBorder="1" applyAlignment="1">
      <alignment horizontal="left" vertical="top" wrapText="1"/>
    </xf>
    <xf numFmtId="0" fontId="32" fillId="0" borderId="45" xfId="25" applyFont="1" applyBorder="1" applyAlignment="1">
      <alignment horizontal="left" vertical="top" wrapText="1"/>
    </xf>
    <xf numFmtId="4" fontId="32" fillId="0" borderId="28" xfId="25" applyNumberFormat="1" applyFont="1" applyBorder="1" applyAlignment="1">
      <alignment horizontal="left" vertical="center" wrapText="1"/>
    </xf>
    <xf numFmtId="0" fontId="31" fillId="9" borderId="6" xfId="25" applyFont="1" applyFill="1" applyBorder="1" applyAlignment="1">
      <alignment horizontal="left" vertical="top" wrapText="1"/>
    </xf>
    <xf numFmtId="4" fontId="32" fillId="0" borderId="16" xfId="25" applyNumberFormat="1" applyFont="1" applyBorder="1" applyAlignment="1">
      <alignment horizontal="left" vertical="center" wrapText="1"/>
    </xf>
    <xf numFmtId="0" fontId="17" fillId="0" borderId="3" xfId="25" applyFont="1" applyFill="1" applyBorder="1" applyAlignment="1">
      <alignment vertical="center" wrapText="1"/>
    </xf>
    <xf numFmtId="4" fontId="44" fillId="3" borderId="36" xfId="25" applyNumberFormat="1" applyFont="1" applyFill="1" applyBorder="1" applyAlignment="1">
      <alignment horizontal="right" vertical="center"/>
    </xf>
    <xf numFmtId="4" fontId="44" fillId="3" borderId="63" xfId="25" applyNumberFormat="1" applyFont="1" applyFill="1" applyBorder="1" applyAlignment="1">
      <alignment horizontal="right" vertical="center"/>
    </xf>
    <xf numFmtId="0" fontId="31" fillId="0" borderId="6" xfId="25" applyFont="1" applyBorder="1" applyAlignment="1">
      <alignment vertical="top" wrapText="1"/>
    </xf>
    <xf numFmtId="4" fontId="32" fillId="0" borderId="6" xfId="25" applyNumberFormat="1" applyFont="1" applyBorder="1" applyAlignment="1">
      <alignment horizontal="right" vertical="center" wrapText="1"/>
    </xf>
    <xf numFmtId="0" fontId="17" fillId="0" borderId="53" xfId="25" applyFont="1" applyFill="1" applyBorder="1" applyAlignment="1">
      <alignment horizontal="left" vertical="center" wrapText="1"/>
    </xf>
    <xf numFmtId="4" fontId="13" fillId="0" borderId="36" xfId="25" applyNumberFormat="1" applyFont="1" applyBorder="1" applyAlignment="1">
      <alignment vertical="center"/>
    </xf>
    <xf numFmtId="165" fontId="30" fillId="3" borderId="6" xfId="25" quotePrefix="1" applyNumberFormat="1" applyFont="1" applyFill="1" applyBorder="1" applyAlignment="1">
      <alignment horizontal="left" vertical="top" wrapText="1"/>
    </xf>
    <xf numFmtId="166" fontId="32" fillId="4" borderId="6" xfId="25" quotePrefix="1" applyNumberFormat="1" applyFont="1" applyFill="1" applyBorder="1" applyAlignment="1">
      <alignment horizontal="left" vertical="top" wrapText="1"/>
    </xf>
    <xf numFmtId="170" fontId="32" fillId="0" borderId="38" xfId="25" applyNumberFormat="1" applyFont="1" applyBorder="1" applyAlignment="1">
      <alignment horizontal="left" vertical="top" wrapText="1"/>
    </xf>
    <xf numFmtId="0" fontId="32" fillId="0" borderId="9" xfId="25" applyFont="1" applyBorder="1" applyAlignment="1">
      <alignment horizontal="left" vertical="top" wrapText="1"/>
    </xf>
    <xf numFmtId="4" fontId="41" fillId="0" borderId="11" xfId="25" applyNumberFormat="1" applyFont="1" applyBorder="1" applyAlignment="1">
      <alignment horizontal="right" vertical="center"/>
    </xf>
    <xf numFmtId="4" fontId="41" fillId="0" borderId="71" xfId="25" applyNumberFormat="1" applyFont="1" applyBorder="1" applyAlignment="1">
      <alignment horizontal="right" vertical="center"/>
    </xf>
    <xf numFmtId="4" fontId="44" fillId="5" borderId="53" xfId="25" applyNumberFormat="1" applyFont="1" applyFill="1" applyBorder="1" applyAlignment="1">
      <alignment vertical="center"/>
    </xf>
    <xf numFmtId="4" fontId="44" fillId="5" borderId="63" xfId="25" applyNumberFormat="1" applyFont="1" applyFill="1" applyBorder="1" applyAlignment="1">
      <alignment vertical="center"/>
    </xf>
    <xf numFmtId="0" fontId="31" fillId="0" borderId="33" xfId="25" applyFont="1" applyFill="1" applyBorder="1" applyAlignment="1">
      <alignment horizontal="left" vertical="center" wrapText="1"/>
    </xf>
    <xf numFmtId="0" fontId="31" fillId="0" borderId="33" xfId="25" applyFont="1" applyFill="1" applyBorder="1" applyAlignment="1">
      <alignment horizontal="left" vertical="top" wrapText="1"/>
    </xf>
    <xf numFmtId="0" fontId="32" fillId="0" borderId="72" xfId="25" applyFont="1" applyBorder="1" applyAlignment="1">
      <alignment horizontal="left" vertical="top" wrapText="1"/>
    </xf>
    <xf numFmtId="4" fontId="41" fillId="0" borderId="13" xfId="25" applyNumberFormat="1" applyFont="1" applyBorder="1" applyAlignment="1">
      <alignment vertical="center"/>
    </xf>
    <xf numFmtId="4" fontId="32" fillId="0" borderId="13" xfId="25" applyNumberFormat="1" applyFont="1" applyBorder="1" applyAlignment="1">
      <alignment horizontal="left" vertical="center" wrapText="1"/>
    </xf>
    <xf numFmtId="4" fontId="41" fillId="0" borderId="61" xfId="25" applyNumberFormat="1" applyFont="1" applyBorder="1" applyAlignment="1">
      <alignment vertical="center"/>
    </xf>
    <xf numFmtId="4" fontId="4" fillId="0" borderId="0" xfId="2" applyNumberFormat="1" applyAlignment="1"/>
    <xf numFmtId="0" fontId="32" fillId="6" borderId="45" xfId="25" applyFont="1" applyFill="1" applyBorder="1" applyAlignment="1">
      <alignment horizontal="left" vertical="top" wrapText="1"/>
    </xf>
    <xf numFmtId="4" fontId="41" fillId="6" borderId="28" xfId="25" applyNumberFormat="1" applyFont="1" applyFill="1" applyBorder="1" applyAlignment="1">
      <alignment vertical="center"/>
    </xf>
    <xf numFmtId="4" fontId="41" fillId="6" borderId="25" xfId="25" applyNumberFormat="1" applyFont="1" applyFill="1" applyBorder="1" applyAlignment="1">
      <alignment vertical="center"/>
    </xf>
    <xf numFmtId="4" fontId="41" fillId="0" borderId="73" xfId="25" applyNumberFormat="1" applyFont="1" applyBorder="1" applyAlignment="1">
      <alignment vertical="center"/>
    </xf>
    <xf numFmtId="4" fontId="41" fillId="0" borderId="62" xfId="25" applyNumberFormat="1" applyFont="1" applyBorder="1" applyAlignment="1">
      <alignment vertical="center"/>
    </xf>
    <xf numFmtId="0" fontId="29" fillId="5" borderId="18" xfId="25" applyFont="1" applyFill="1" applyBorder="1" applyAlignment="1">
      <alignment horizontal="center" vertical="center" wrapText="1"/>
    </xf>
    <xf numFmtId="0" fontId="44" fillId="5" borderId="18" xfId="25" applyFont="1" applyFill="1" applyBorder="1" applyAlignment="1">
      <alignment horizontal="left" vertical="top" wrapText="1"/>
    </xf>
    <xf numFmtId="0" fontId="31" fillId="0" borderId="18" xfId="25" applyFont="1" applyFill="1" applyBorder="1" applyAlignment="1">
      <alignment horizontal="left" vertical="center" wrapText="1"/>
    </xf>
    <xf numFmtId="0" fontId="31" fillId="0" borderId="18" xfId="25" applyFont="1" applyFill="1" applyBorder="1" applyAlignment="1">
      <alignment horizontal="left" vertical="top" wrapText="1"/>
    </xf>
    <xf numFmtId="4" fontId="41" fillId="0" borderId="28" xfId="25" applyNumberFormat="1" applyFont="1" applyBorder="1" applyAlignment="1">
      <alignment vertical="center"/>
    </xf>
    <xf numFmtId="4" fontId="41" fillId="0" borderId="25" xfId="25" applyNumberFormat="1" applyFont="1" applyBorder="1" applyAlignment="1">
      <alignment vertical="center"/>
    </xf>
    <xf numFmtId="0" fontId="31" fillId="3" borderId="36" xfId="25" applyFont="1" applyFill="1" applyBorder="1" applyAlignment="1">
      <alignment vertical="top" wrapText="1"/>
    </xf>
    <xf numFmtId="0" fontId="31" fillId="3" borderId="42" xfId="25" applyFont="1" applyFill="1" applyBorder="1" applyAlignment="1">
      <alignment vertical="top" wrapText="1"/>
    </xf>
    <xf numFmtId="0" fontId="30" fillId="3" borderId="53" xfId="25" applyFont="1" applyFill="1" applyBorder="1" applyAlignment="1">
      <alignment horizontal="left" vertical="top" wrapText="1"/>
    </xf>
    <xf numFmtId="0" fontId="31" fillId="0" borderId="17" xfId="25" applyFont="1" applyFill="1" applyBorder="1" applyAlignment="1">
      <alignment horizontal="left" vertical="top" wrapText="1"/>
    </xf>
    <xf numFmtId="0" fontId="31" fillId="0" borderId="13" xfId="25" applyFont="1" applyBorder="1" applyAlignment="1">
      <alignment horizontal="left" vertical="top" wrapText="1"/>
    </xf>
    <xf numFmtId="4" fontId="41" fillId="0" borderId="17" xfId="25" applyNumberFormat="1" applyFont="1" applyBorder="1" applyAlignment="1">
      <alignment horizontal="right" vertical="center"/>
    </xf>
    <xf numFmtId="4" fontId="32" fillId="0" borderId="17" xfId="25" applyNumberFormat="1" applyFont="1" applyBorder="1" applyAlignment="1">
      <alignment horizontal="right" vertical="center" wrapText="1"/>
    </xf>
    <xf numFmtId="4" fontId="41" fillId="0" borderId="56" xfId="25" applyNumberFormat="1" applyFont="1" applyBorder="1" applyAlignment="1">
      <alignment horizontal="right" vertical="center"/>
    </xf>
    <xf numFmtId="0" fontId="31" fillId="0" borderId="14" xfId="25" applyFont="1" applyBorder="1" applyAlignment="1">
      <alignment horizontal="left" vertical="top" wrapText="1"/>
    </xf>
    <xf numFmtId="0" fontId="31" fillId="0" borderId="33" xfId="25" applyFont="1" applyBorder="1" applyAlignment="1">
      <alignment vertical="top" wrapText="1"/>
    </xf>
    <xf numFmtId="4" fontId="41" fillId="0" borderId="73" xfId="25" applyNumberFormat="1" applyFont="1" applyBorder="1" applyAlignment="1">
      <alignment horizontal="right" vertical="center"/>
    </xf>
    <xf numFmtId="4" fontId="41" fillId="0" borderId="62" xfId="25" applyNumberFormat="1" applyFont="1" applyBorder="1" applyAlignment="1">
      <alignment horizontal="right" vertical="center"/>
    </xf>
    <xf numFmtId="0" fontId="44" fillId="5" borderId="18" xfId="25" applyFont="1" applyFill="1" applyBorder="1" applyAlignment="1">
      <alignment vertical="top" wrapText="1"/>
    </xf>
    <xf numFmtId="170" fontId="47" fillId="5" borderId="18" xfId="25" applyNumberFormat="1" applyFont="1" applyFill="1" applyBorder="1" applyAlignment="1">
      <alignment horizontal="left" vertical="top" wrapText="1"/>
    </xf>
    <xf numFmtId="4" fontId="44" fillId="5" borderId="28" xfId="25" applyNumberFormat="1" applyFont="1" applyFill="1" applyBorder="1" applyAlignment="1">
      <alignment horizontal="right" vertical="center"/>
    </xf>
    <xf numFmtId="4" fontId="44" fillId="5" borderId="25" xfId="25" applyNumberFormat="1" applyFont="1" applyFill="1" applyBorder="1" applyAlignment="1">
      <alignment horizontal="right" vertical="center"/>
    </xf>
    <xf numFmtId="0" fontId="44" fillId="5" borderId="28" xfId="25" applyFont="1" applyFill="1" applyBorder="1" applyAlignment="1">
      <alignment horizontal="left" vertical="top" wrapText="1"/>
    </xf>
    <xf numFmtId="170" fontId="47" fillId="5" borderId="74" xfId="25" applyNumberFormat="1" applyFont="1" applyFill="1" applyBorder="1" applyAlignment="1">
      <alignment horizontal="left" vertical="top" wrapText="1"/>
    </xf>
    <xf numFmtId="0" fontId="47" fillId="5" borderId="23" xfId="25" applyFont="1" applyFill="1" applyBorder="1" applyAlignment="1">
      <alignment horizontal="left" vertical="top" wrapText="1"/>
    </xf>
    <xf numFmtId="0" fontId="44" fillId="7" borderId="73" xfId="25" applyFont="1" applyFill="1" applyBorder="1" applyAlignment="1">
      <alignment vertical="top" wrapText="1"/>
    </xf>
    <xf numFmtId="0" fontId="41" fillId="6" borderId="28" xfId="25" applyFont="1" applyFill="1" applyBorder="1" applyAlignment="1">
      <alignment horizontal="left" vertical="top" wrapText="1"/>
    </xf>
    <xf numFmtId="170" fontId="46" fillId="6" borderId="74" xfId="25" applyNumberFormat="1" applyFont="1" applyFill="1" applyBorder="1" applyAlignment="1">
      <alignment horizontal="left" vertical="top" wrapText="1"/>
    </xf>
    <xf numFmtId="0" fontId="46" fillId="6" borderId="23" xfId="25" applyFont="1" applyFill="1" applyBorder="1" applyAlignment="1">
      <alignment horizontal="left" vertical="top" wrapText="1"/>
    </xf>
    <xf numFmtId="0" fontId="44" fillId="7" borderId="13" xfId="25" applyFont="1" applyFill="1" applyBorder="1" applyAlignment="1">
      <alignment vertical="top" wrapText="1"/>
    </xf>
    <xf numFmtId="0" fontId="41" fillId="7" borderId="28" xfId="25" applyFont="1" applyFill="1" applyBorder="1" applyAlignment="1">
      <alignment horizontal="left" vertical="top" wrapText="1"/>
    </xf>
    <xf numFmtId="4" fontId="41" fillId="7" borderId="28" xfId="25" applyNumberFormat="1" applyFont="1" applyFill="1" applyBorder="1" applyAlignment="1">
      <alignment horizontal="right" vertical="center"/>
    </xf>
    <xf numFmtId="4" fontId="41" fillId="7" borderId="25" xfId="25" applyNumberFormat="1" applyFont="1" applyFill="1" applyBorder="1" applyAlignment="1">
      <alignment horizontal="right" vertical="center"/>
    </xf>
    <xf numFmtId="0" fontId="31" fillId="6" borderId="28" xfId="25" applyFont="1" applyFill="1" applyBorder="1" applyAlignment="1">
      <alignment horizontal="left" vertical="top" wrapText="1"/>
    </xf>
    <xf numFmtId="170" fontId="32" fillId="6" borderId="74" xfId="25" applyNumberFormat="1" applyFont="1" applyFill="1" applyBorder="1" applyAlignment="1">
      <alignment horizontal="left" vertical="top" wrapText="1"/>
    </xf>
    <xf numFmtId="0" fontId="32" fillId="6" borderId="23" xfId="25" applyFont="1" applyFill="1" applyBorder="1" applyAlignment="1">
      <alignment horizontal="left" vertical="top" wrapText="1"/>
    </xf>
    <xf numFmtId="0" fontId="44" fillId="7" borderId="36" xfId="25" applyFont="1" applyFill="1" applyBorder="1" applyAlignment="1">
      <alignment vertical="top" wrapText="1"/>
    </xf>
    <xf numFmtId="170" fontId="32" fillId="0" borderId="30" xfId="25" applyNumberFormat="1" applyFont="1" applyBorder="1" applyAlignment="1">
      <alignment horizontal="left" vertical="top" wrapText="1"/>
    </xf>
    <xf numFmtId="0" fontId="32" fillId="0" borderId="14" xfId="25" applyFont="1" applyBorder="1" applyAlignment="1">
      <alignment horizontal="left" vertical="top" wrapText="1"/>
    </xf>
    <xf numFmtId="4" fontId="41" fillId="0" borderId="13" xfId="25" applyNumberFormat="1" applyFont="1" applyBorder="1" applyAlignment="1">
      <alignment horizontal="right" vertical="center"/>
    </xf>
    <xf numFmtId="4" fontId="41" fillId="0" borderId="61" xfId="25" applyNumberFormat="1" applyFont="1" applyBorder="1" applyAlignment="1">
      <alignment horizontal="right" vertical="center"/>
    </xf>
    <xf numFmtId="0" fontId="31" fillId="3" borderId="75" xfId="25" applyFont="1" applyFill="1" applyBorder="1" applyAlignment="1">
      <alignment vertical="top" wrapText="1"/>
    </xf>
    <xf numFmtId="0" fontId="31" fillId="3" borderId="76" xfId="25" applyFont="1" applyFill="1" applyBorder="1" applyAlignment="1">
      <alignment vertical="top" wrapText="1"/>
    </xf>
    <xf numFmtId="0" fontId="30" fillId="3" borderId="77" xfId="25" applyFont="1" applyFill="1" applyBorder="1" applyAlignment="1">
      <alignment horizontal="left" vertical="top" wrapText="1"/>
    </xf>
    <xf numFmtId="4" fontId="44" fillId="3" borderId="75" xfId="25" applyNumberFormat="1" applyFont="1" applyFill="1" applyBorder="1" applyAlignment="1">
      <alignment horizontal="right" vertical="center"/>
    </xf>
    <xf numFmtId="4" fontId="44" fillId="3" borderId="78" xfId="25" applyNumberFormat="1" applyFont="1" applyFill="1" applyBorder="1" applyAlignment="1">
      <alignment horizontal="right" vertical="center"/>
    </xf>
    <xf numFmtId="166" fontId="32" fillId="4" borderId="36" xfId="25" applyNumberFormat="1" applyFont="1" applyFill="1" applyBorder="1" applyAlignment="1">
      <alignment horizontal="left" vertical="top" wrapText="1"/>
    </xf>
    <xf numFmtId="0" fontId="31" fillId="4" borderId="42" xfId="25" applyFont="1" applyFill="1" applyBorder="1" applyAlignment="1">
      <alignment vertical="top" wrapText="1"/>
    </xf>
    <xf numFmtId="0" fontId="32" fillId="4" borderId="53" xfId="25" applyFont="1" applyFill="1" applyBorder="1" applyAlignment="1">
      <alignment horizontal="left" vertical="top" wrapText="1"/>
    </xf>
    <xf numFmtId="4" fontId="41" fillId="4" borderId="36" xfId="25" applyNumberFormat="1" applyFont="1" applyFill="1" applyBorder="1" applyAlignment="1">
      <alignment horizontal="right" vertical="center"/>
    </xf>
    <xf numFmtId="4" fontId="41" fillId="4" borderId="63" xfId="25" applyNumberFormat="1" applyFont="1" applyFill="1" applyBorder="1" applyAlignment="1">
      <alignment horizontal="right" vertical="center"/>
    </xf>
    <xf numFmtId="0" fontId="31" fillId="0" borderId="41" xfId="25" applyFont="1" applyBorder="1" applyAlignment="1">
      <alignment vertical="top" wrapText="1"/>
    </xf>
    <xf numFmtId="4" fontId="29" fillId="0" borderId="81" xfId="25" applyNumberFormat="1" applyFont="1" applyBorder="1" applyAlignment="1">
      <alignment horizontal="right" vertical="center" wrapText="1"/>
    </xf>
    <xf numFmtId="0" fontId="40" fillId="0" borderId="0" xfId="25" applyFont="1" applyAlignment="1">
      <alignment vertical="center"/>
    </xf>
    <xf numFmtId="0" fontId="42" fillId="0" borderId="82" xfId="25" applyFont="1" applyBorder="1" applyAlignment="1">
      <alignment horizontal="center" vertical="center"/>
    </xf>
    <xf numFmtId="0" fontId="27" fillId="0" borderId="83" xfId="25" applyFont="1" applyBorder="1" applyAlignment="1">
      <alignment horizontal="left" vertical="center"/>
    </xf>
    <xf numFmtId="4" fontId="25" fillId="0" borderId="41" xfId="25" applyNumberFormat="1" applyFont="1" applyBorder="1" applyAlignment="1">
      <alignment horizontal="right" vertical="center" wrapText="1"/>
    </xf>
    <xf numFmtId="0" fontId="17" fillId="0" borderId="84" xfId="25" applyFont="1" applyBorder="1" applyAlignment="1">
      <alignment vertical="center" wrapText="1"/>
    </xf>
    <xf numFmtId="4" fontId="17" fillId="0" borderId="86" xfId="25" applyNumberFormat="1" applyFont="1" applyBorder="1" applyAlignment="1">
      <alignment vertical="center"/>
    </xf>
    <xf numFmtId="0" fontId="44" fillId="5" borderId="22" xfId="25" applyFont="1" applyFill="1" applyBorder="1" applyAlignment="1">
      <alignment horizontal="left" vertical="center" wrapText="1"/>
    </xf>
    <xf numFmtId="0" fontId="41" fillId="5" borderId="22" xfId="25" applyFont="1" applyFill="1" applyBorder="1" applyAlignment="1">
      <alignment horizontal="left" vertical="center" wrapText="1"/>
    </xf>
    <xf numFmtId="0" fontId="44" fillId="5" borderId="27" xfId="25" applyFont="1" applyFill="1" applyBorder="1" applyAlignment="1">
      <alignment horizontal="left" vertical="center" wrapText="1"/>
    </xf>
    <xf numFmtId="4" fontId="29" fillId="5" borderId="16" xfId="25" applyNumberFormat="1" applyFont="1" applyFill="1" applyBorder="1" applyAlignment="1">
      <alignment vertical="center"/>
    </xf>
    <xf numFmtId="4" fontId="29" fillId="5" borderId="64" xfId="25" applyNumberFormat="1" applyFont="1" applyFill="1" applyBorder="1" applyAlignment="1">
      <alignment vertical="center"/>
    </xf>
    <xf numFmtId="0" fontId="31" fillId="6" borderId="18" xfId="25" applyFont="1" applyFill="1" applyBorder="1" applyAlignment="1">
      <alignment horizontal="left"/>
    </xf>
    <xf numFmtId="0" fontId="17" fillId="6" borderId="18" xfId="25" applyFont="1" applyFill="1" applyBorder="1"/>
    <xf numFmtId="0" fontId="44" fillId="6" borderId="27" xfId="25" applyFont="1" applyFill="1" applyBorder="1" applyAlignment="1">
      <alignment horizontal="left" vertical="center" wrapText="1"/>
    </xf>
    <xf numFmtId="4" fontId="31" fillId="6" borderId="28" xfId="25" applyNumberFormat="1" applyFont="1" applyFill="1" applyBorder="1" applyAlignment="1">
      <alignment vertical="center"/>
    </xf>
    <xf numFmtId="4" fontId="31" fillId="6" borderId="25" xfId="25" applyNumberFormat="1" applyFont="1" applyFill="1" applyBorder="1" applyAlignment="1">
      <alignment vertical="center"/>
    </xf>
    <xf numFmtId="0" fontId="17" fillId="0" borderId="18" xfId="25" applyFont="1" applyBorder="1"/>
    <xf numFmtId="0" fontId="31" fillId="0" borderId="18" xfId="25" applyFont="1" applyBorder="1" applyAlignment="1">
      <alignment horizontal="left" vertical="center"/>
    </xf>
    <xf numFmtId="0" fontId="31" fillId="0" borderId="45" xfId="25" applyFont="1" applyBorder="1" applyAlignment="1">
      <alignment horizontal="left" vertical="top" wrapText="1"/>
    </xf>
    <xf numFmtId="4" fontId="31" fillId="0" borderId="28" xfId="25" applyNumberFormat="1" applyFont="1" applyBorder="1" applyAlignment="1">
      <alignment horizontal="right" vertical="center"/>
    </xf>
    <xf numFmtId="4" fontId="31" fillId="0" borderId="24" xfId="25" applyNumberFormat="1" applyFont="1" applyBorder="1" applyAlignment="1">
      <alignment horizontal="right" vertical="center" wrapText="1"/>
    </xf>
    <xf numFmtId="4" fontId="31" fillId="0" borderId="25" xfId="25" applyNumberFormat="1" applyFont="1" applyBorder="1" applyAlignment="1">
      <alignment horizontal="right" vertical="center"/>
    </xf>
    <xf numFmtId="4" fontId="29" fillId="5" borderId="28" xfId="25" applyNumberFormat="1" applyFont="1" applyFill="1" applyBorder="1" applyAlignment="1">
      <alignment vertical="center"/>
    </xf>
    <xf numFmtId="4" fontId="29" fillId="5" borderId="25" xfId="25" applyNumberFormat="1" applyFont="1" applyFill="1" applyBorder="1" applyAlignment="1">
      <alignment vertical="center"/>
    </xf>
    <xf numFmtId="0" fontId="31" fillId="6" borderId="45" xfId="25" applyFont="1" applyFill="1" applyBorder="1"/>
    <xf numFmtId="0" fontId="31" fillId="0" borderId="24" xfId="25" applyFont="1" applyBorder="1" applyAlignment="1">
      <alignment horizontal="left" vertical="top" wrapText="1"/>
    </xf>
    <xf numFmtId="4" fontId="31" fillId="0" borderId="88" xfId="25" applyNumberFormat="1" applyFont="1" applyBorder="1" applyAlignment="1">
      <alignment vertical="center"/>
    </xf>
    <xf numFmtId="4" fontId="31" fillId="0" borderId="18" xfId="25" applyNumberFormat="1" applyFont="1" applyBorder="1" applyAlignment="1">
      <alignment vertical="center"/>
    </xf>
    <xf numFmtId="0" fontId="45" fillId="3" borderId="89" xfId="25" applyFont="1" applyFill="1" applyBorder="1" applyAlignment="1">
      <alignment horizontal="left" vertical="top" wrapText="1"/>
    </xf>
    <xf numFmtId="4" fontId="44" fillId="3" borderId="13" xfId="25" applyNumberFormat="1" applyFont="1" applyFill="1" applyBorder="1" applyAlignment="1">
      <alignment horizontal="right" vertical="top"/>
    </xf>
    <xf numFmtId="4" fontId="44" fillId="3" borderId="61" xfId="25" applyNumberFormat="1" applyFont="1" applyFill="1" applyBorder="1" applyAlignment="1">
      <alignment horizontal="right" vertical="top"/>
    </xf>
    <xf numFmtId="0" fontId="31" fillId="4" borderId="17" xfId="25" applyFont="1" applyFill="1" applyBorder="1" applyAlignment="1">
      <alignment horizontal="left" vertical="top" wrapText="1"/>
    </xf>
    <xf numFmtId="170" fontId="32" fillId="4" borderId="91" xfId="25" applyNumberFormat="1" applyFont="1" applyFill="1" applyBorder="1" applyAlignment="1">
      <alignment horizontal="left" vertical="top" wrapText="1"/>
    </xf>
    <xf numFmtId="4" fontId="41" fillId="4" borderId="17" xfId="25" applyNumberFormat="1" applyFont="1" applyFill="1" applyBorder="1" applyAlignment="1">
      <alignment horizontal="right" vertical="top"/>
    </xf>
    <xf numFmtId="4" fontId="41" fillId="4" borderId="56" xfId="25" applyNumberFormat="1" applyFont="1" applyFill="1" applyBorder="1" applyAlignment="1">
      <alignment horizontal="right" vertical="top"/>
    </xf>
    <xf numFmtId="170" fontId="32" fillId="0" borderId="33" xfId="25" applyNumberFormat="1" applyFont="1" applyBorder="1" applyAlignment="1">
      <alignment horizontal="left" vertical="top" wrapText="1"/>
    </xf>
    <xf numFmtId="4" fontId="41" fillId="0" borderId="92" xfId="25" applyNumberFormat="1" applyFont="1" applyBorder="1" applyAlignment="1">
      <alignment horizontal="right" vertical="center"/>
    </xf>
    <xf numFmtId="0" fontId="32" fillId="0" borderId="72" xfId="25" applyFont="1" applyBorder="1" applyAlignment="1">
      <alignment horizontal="left" vertical="center" wrapText="1"/>
    </xf>
    <xf numFmtId="4" fontId="41" fillId="0" borderId="33" xfId="25" applyNumberFormat="1" applyFont="1" applyBorder="1" applyAlignment="1">
      <alignment horizontal="right" vertical="center"/>
    </xf>
    <xf numFmtId="0" fontId="27" fillId="0" borderId="93" xfId="25" applyFont="1" applyBorder="1" applyAlignment="1">
      <alignment horizontal="left" vertical="center"/>
    </xf>
    <xf numFmtId="0" fontId="5" fillId="0" borderId="46" xfId="25" applyFont="1" applyBorder="1" applyAlignment="1">
      <alignment horizontal="left" vertical="center"/>
    </xf>
    <xf numFmtId="4" fontId="17" fillId="0" borderId="86" xfId="25" applyNumberFormat="1" applyFont="1" applyBorder="1" applyAlignment="1">
      <alignment vertical="center" wrapText="1"/>
    </xf>
    <xf numFmtId="0" fontId="27" fillId="5" borderId="18" xfId="25" applyFont="1" applyFill="1" applyBorder="1" applyAlignment="1">
      <alignment horizontal="left" vertical="center"/>
    </xf>
    <xf numFmtId="0" fontId="27" fillId="5" borderId="18" xfId="25" applyFont="1" applyFill="1" applyBorder="1" applyAlignment="1">
      <alignment horizontal="left" vertical="center" wrapText="1"/>
    </xf>
    <xf numFmtId="4" fontId="29" fillId="5" borderId="18" xfId="25" applyNumberFormat="1" applyFont="1" applyFill="1" applyBorder="1" applyAlignment="1">
      <alignment horizontal="right" vertical="center" wrapText="1"/>
    </xf>
    <xf numFmtId="0" fontId="27" fillId="6" borderId="18" xfId="25" applyFont="1" applyFill="1" applyBorder="1" applyAlignment="1">
      <alignment horizontal="left" vertical="center"/>
    </xf>
    <xf numFmtId="0" fontId="46" fillId="6" borderId="18" xfId="25" applyFont="1" applyFill="1" applyBorder="1" applyAlignment="1">
      <alignment horizontal="left" vertical="center" wrapText="1"/>
    </xf>
    <xf numFmtId="4" fontId="41" fillId="6" borderId="18" xfId="25" applyNumberFormat="1" applyFont="1" applyFill="1" applyBorder="1" applyAlignment="1">
      <alignment horizontal="right" vertical="center" wrapText="1"/>
    </xf>
    <xf numFmtId="0" fontId="41" fillId="0" borderId="0" xfId="25" applyFont="1" applyAlignment="1">
      <alignment vertical="center"/>
    </xf>
    <xf numFmtId="0" fontId="27" fillId="0" borderId="18" xfId="25" applyFont="1" applyBorder="1" applyAlignment="1">
      <alignment horizontal="left" vertical="center"/>
    </xf>
    <xf numFmtId="0" fontId="27" fillId="0" borderId="18" xfId="25" applyFont="1" applyBorder="1" applyAlignment="1">
      <alignment horizontal="left" vertical="center" wrapText="1"/>
    </xf>
    <xf numFmtId="0" fontId="46" fillId="0" borderId="18" xfId="25" applyFont="1" applyBorder="1" applyAlignment="1">
      <alignment horizontal="left" vertical="center" wrapText="1"/>
    </xf>
    <xf numFmtId="4" fontId="41" fillId="0" borderId="18" xfId="25" applyNumberFormat="1" applyFont="1" applyBorder="1" applyAlignment="1">
      <alignment horizontal="right" vertical="center" wrapText="1"/>
    </xf>
    <xf numFmtId="0" fontId="28" fillId="5" borderId="18" xfId="25" applyFont="1" applyFill="1" applyBorder="1" applyAlignment="1">
      <alignment horizontal="left" vertical="center"/>
    </xf>
    <xf numFmtId="0" fontId="28" fillId="5" borderId="18" xfId="25" applyFont="1" applyFill="1" applyBorder="1" applyAlignment="1">
      <alignment horizontal="left" vertical="center" wrapText="1"/>
    </xf>
    <xf numFmtId="0" fontId="47" fillId="5" borderId="18" xfId="25" applyFont="1" applyFill="1" applyBorder="1" applyAlignment="1">
      <alignment horizontal="left" vertical="center" wrapText="1"/>
    </xf>
    <xf numFmtId="4" fontId="44" fillId="5" borderId="18" xfId="25" applyNumberFormat="1" applyFont="1" applyFill="1" applyBorder="1" applyAlignment="1">
      <alignment horizontal="right" vertical="center" wrapText="1"/>
    </xf>
    <xf numFmtId="0" fontId="41" fillId="6" borderId="18" xfId="25" applyFont="1" applyFill="1" applyBorder="1" applyAlignment="1">
      <alignment horizontal="left" vertical="top" wrapText="1"/>
    </xf>
    <xf numFmtId="4" fontId="29" fillId="0" borderId="18" xfId="25" applyNumberFormat="1" applyFont="1" applyBorder="1" applyAlignment="1">
      <alignment vertical="center"/>
    </xf>
    <xf numFmtId="0" fontId="2" fillId="0" borderId="0" xfId="25"/>
    <xf numFmtId="0" fontId="3" fillId="0" borderId="0" xfId="25" applyFont="1"/>
    <xf numFmtId="0" fontId="13" fillId="0" borderId="0" xfId="25" applyFont="1"/>
    <xf numFmtId="0" fontId="6" fillId="0" borderId="0" xfId="25" applyFont="1"/>
    <xf numFmtId="0" fontId="34" fillId="0" borderId="0" xfId="25" applyFont="1"/>
    <xf numFmtId="0" fontId="8" fillId="0" borderId="0" xfId="25" applyFont="1" applyAlignment="1">
      <alignment horizontal="center" wrapText="1"/>
    </xf>
    <xf numFmtId="0" fontId="2" fillId="0" borderId="0" xfId="25" applyAlignment="1">
      <alignment horizontal="right"/>
    </xf>
    <xf numFmtId="0" fontId="48" fillId="0" borderId="5" xfId="25" applyFont="1" applyBorder="1" applyAlignment="1">
      <alignment horizontal="center" vertical="top"/>
    </xf>
    <xf numFmtId="0" fontId="49" fillId="0" borderId="6" xfId="25" applyFont="1" applyBorder="1" applyAlignment="1">
      <alignment horizontal="center" vertical="top"/>
    </xf>
    <xf numFmtId="0" fontId="49" fillId="0" borderId="6" xfId="25" applyFont="1" applyBorder="1" applyAlignment="1">
      <alignment horizontal="left" vertical="top" wrapText="1"/>
    </xf>
    <xf numFmtId="4" fontId="50" fillId="0" borderId="6" xfId="25" applyNumberFormat="1" applyFont="1" applyBorder="1" applyAlignment="1">
      <alignment vertical="top"/>
    </xf>
    <xf numFmtId="4" fontId="50" fillId="0" borderId="8" xfId="25" applyNumberFormat="1" applyFont="1" applyBorder="1" applyAlignment="1">
      <alignment vertical="top"/>
    </xf>
    <xf numFmtId="0" fontId="48" fillId="0" borderId="29" xfId="25" applyFont="1" applyBorder="1" applyAlignment="1">
      <alignment horizontal="center" vertical="top"/>
    </xf>
    <xf numFmtId="0" fontId="49" fillId="0" borderId="17" xfId="25" applyFont="1" applyBorder="1" applyAlignment="1">
      <alignment horizontal="center" vertical="top"/>
    </xf>
    <xf numFmtId="4" fontId="50" fillId="0" borderId="17" xfId="25" applyNumberFormat="1" applyFont="1" applyBorder="1" applyAlignment="1">
      <alignment vertical="top"/>
    </xf>
    <xf numFmtId="4" fontId="50" fillId="0" borderId="94" xfId="25" applyNumberFormat="1" applyFont="1" applyBorder="1" applyAlignment="1">
      <alignment vertical="top"/>
    </xf>
    <xf numFmtId="0" fontId="49" fillId="0" borderId="17" xfId="25" applyFont="1" applyBorder="1" applyAlignment="1">
      <alignment horizontal="left" vertical="top" wrapText="1"/>
    </xf>
    <xf numFmtId="0" fontId="51" fillId="0" borderId="17" xfId="25" applyFont="1" applyBorder="1" applyAlignment="1">
      <alignment horizontal="left" vertical="center" wrapText="1"/>
    </xf>
    <xf numFmtId="4" fontId="52" fillId="0" borderId="17" xfId="25" applyNumberFormat="1" applyFont="1" applyBorder="1" applyAlignment="1">
      <alignment vertical="center"/>
    </xf>
    <xf numFmtId="4" fontId="50" fillId="0" borderId="94" xfId="25" applyNumberFormat="1" applyFont="1" applyBorder="1" applyAlignment="1">
      <alignment vertical="center"/>
    </xf>
    <xf numFmtId="0" fontId="39" fillId="0" borderId="17" xfId="25" applyFont="1" applyBorder="1" applyAlignment="1">
      <alignment horizontal="left" vertical="top" wrapText="1"/>
    </xf>
    <xf numFmtId="4" fontId="35" fillId="0" borderId="17" xfId="25" applyNumberFormat="1" applyFont="1" applyBorder="1" applyAlignment="1">
      <alignment vertical="top"/>
    </xf>
    <xf numFmtId="0" fontId="8" fillId="10" borderId="5" xfId="25" applyFont="1" applyFill="1" applyBorder="1" applyAlignment="1">
      <alignment horizontal="right" vertical="top"/>
    </xf>
    <xf numFmtId="0" fontId="8" fillId="10" borderId="6" xfId="25" applyFont="1" applyFill="1" applyBorder="1" applyAlignment="1">
      <alignment horizontal="right" vertical="top"/>
    </xf>
    <xf numFmtId="0" fontId="8" fillId="10" borderId="6" xfId="25" applyFont="1" applyFill="1" applyBorder="1" applyAlignment="1">
      <alignment horizontal="right" vertical="center"/>
    </xf>
    <xf numFmtId="4" fontId="8" fillId="10" borderId="6" xfId="25" applyNumberFormat="1" applyFont="1" applyFill="1" applyBorder="1" applyAlignment="1">
      <alignment horizontal="right" vertical="center"/>
    </xf>
    <xf numFmtId="4" fontId="8" fillId="10" borderId="8" xfId="25" applyNumberFormat="1" applyFont="1" applyFill="1" applyBorder="1" applyAlignment="1">
      <alignment horizontal="right" vertical="center"/>
    </xf>
    <xf numFmtId="0" fontId="8" fillId="10" borderId="95" xfId="25" applyFont="1" applyFill="1" applyBorder="1" applyAlignment="1">
      <alignment horizontal="right" vertical="top"/>
    </xf>
    <xf numFmtId="0" fontId="8" fillId="10" borderId="57" xfId="25" applyFont="1" applyFill="1" applyBorder="1" applyAlignment="1">
      <alignment horizontal="right" vertical="top"/>
    </xf>
    <xf numFmtId="0" fontId="8" fillId="10" borderId="57" xfId="25" applyFont="1" applyFill="1" applyBorder="1" applyAlignment="1">
      <alignment horizontal="right" vertical="center"/>
    </xf>
    <xf numFmtId="0" fontId="13" fillId="0" borderId="0" xfId="28"/>
    <xf numFmtId="0" fontId="13" fillId="0" borderId="0" xfId="28" applyAlignment="1">
      <alignment vertical="center"/>
    </xf>
    <xf numFmtId="0" fontId="44" fillId="0" borderId="6" xfId="28" applyFont="1" applyBorder="1" applyAlignment="1">
      <alignment horizontal="center" vertical="center" wrapText="1"/>
    </xf>
    <xf numFmtId="0" fontId="34" fillId="0" borderId="6" xfId="28" applyFont="1" applyBorder="1" applyAlignment="1">
      <alignment horizontal="left" vertical="center" wrapText="1"/>
    </xf>
    <xf numFmtId="0" fontId="34" fillId="0" borderId="6" xfId="28" applyFont="1" applyBorder="1" applyAlignment="1">
      <alignment horizontal="center" vertical="center"/>
    </xf>
    <xf numFmtId="0" fontId="34" fillId="0" borderId="35" xfId="28" applyFont="1" applyBorder="1" applyAlignment="1">
      <alignment horizontal="center" vertical="center"/>
    </xf>
    <xf numFmtId="0" fontId="13" fillId="0" borderId="17" xfId="28" applyFont="1" applyBorder="1" applyAlignment="1">
      <alignment vertical="center"/>
    </xf>
    <xf numFmtId="0" fontId="41" fillId="0" borderId="13" xfId="28" applyFont="1" applyBorder="1" applyAlignment="1">
      <alignment vertical="center" wrapText="1"/>
    </xf>
    <xf numFmtId="164" fontId="41" fillId="0" borderId="30" xfId="28" applyNumberFormat="1" applyFont="1" applyBorder="1" applyAlignment="1">
      <alignment horizontal="center" vertical="center" wrapText="1"/>
    </xf>
    <xf numFmtId="164" fontId="41" fillId="0" borderId="13" xfId="28" applyNumberFormat="1" applyFont="1" applyBorder="1" applyAlignment="1">
      <alignment horizontal="center" vertical="center" wrapText="1"/>
    </xf>
    <xf numFmtId="172" fontId="41" fillId="0" borderId="13" xfId="28" applyNumberFormat="1" applyFont="1" applyBorder="1" applyAlignment="1">
      <alignment horizontal="center" vertical="center" wrapText="1"/>
    </xf>
    <xf numFmtId="0" fontId="13" fillId="0" borderId="13" xfId="28" applyFont="1" applyBorder="1" applyAlignment="1">
      <alignment vertical="center"/>
    </xf>
    <xf numFmtId="0" fontId="53" fillId="0" borderId="13" xfId="28" applyFont="1" applyBorder="1" applyAlignment="1">
      <alignment vertical="center" wrapText="1"/>
    </xf>
    <xf numFmtId="172" fontId="53" fillId="0" borderId="30" xfId="28" applyNumberFormat="1" applyFont="1" applyBorder="1" applyAlignment="1">
      <alignment horizontal="right" vertical="center" wrapText="1"/>
    </xf>
    <xf numFmtId="0" fontId="54" fillId="0" borderId="61" xfId="2" applyFont="1" applyBorder="1" applyAlignment="1">
      <alignment vertical="center" wrapText="1"/>
    </xf>
    <xf numFmtId="0" fontId="54" fillId="0" borderId="61" xfId="2" applyFont="1" applyBorder="1" applyAlignment="1">
      <alignment vertical="top" wrapText="1"/>
    </xf>
    <xf numFmtId="0" fontId="54" fillId="0" borderId="64" xfId="2" applyFont="1" applyBorder="1" applyAlignment="1">
      <alignment vertical="top" wrapText="1"/>
    </xf>
    <xf numFmtId="0" fontId="13" fillId="0" borderId="16" xfId="28" applyFont="1" applyBorder="1" applyAlignment="1">
      <alignment vertical="top"/>
    </xf>
    <xf numFmtId="0" fontId="29" fillId="0" borderId="28" xfId="28" applyFont="1" applyBorder="1" applyAlignment="1">
      <alignment horizontal="left" vertical="center"/>
    </xf>
    <xf numFmtId="164" fontId="29" fillId="0" borderId="74" xfId="28" applyNumberFormat="1" applyFont="1" applyBorder="1" applyAlignment="1">
      <alignment horizontal="center" vertical="center" wrapText="1"/>
    </xf>
    <xf numFmtId="0" fontId="13" fillId="0" borderId="73" xfId="28" applyFont="1" applyBorder="1" applyAlignment="1">
      <alignment vertical="center"/>
    </xf>
    <xf numFmtId="172" fontId="41" fillId="0" borderId="73" xfId="28" applyNumberFormat="1" applyFont="1" applyBorder="1" applyAlignment="1">
      <alignment horizontal="center" vertical="center" wrapText="1"/>
    </xf>
    <xf numFmtId="0" fontId="13" fillId="0" borderId="13" xfId="28" applyFont="1" applyBorder="1" applyAlignment="1">
      <alignment vertical="top"/>
    </xf>
    <xf numFmtId="164" fontId="53" fillId="0" borderId="30" xfId="28" applyNumberFormat="1" applyFont="1" applyBorder="1" applyAlignment="1">
      <alignment horizontal="center" vertical="center" wrapText="1"/>
    </xf>
    <xf numFmtId="0" fontId="57" fillId="0" borderId="13" xfId="28" applyFont="1" applyBorder="1" applyAlignment="1">
      <alignment vertical="center" wrapText="1"/>
    </xf>
    <xf numFmtId="164" fontId="53" fillId="0" borderId="13" xfId="28" applyNumberFormat="1" applyFont="1" applyBorder="1" applyAlignment="1">
      <alignment horizontal="center" vertical="center" wrapText="1"/>
    </xf>
    <xf numFmtId="164" fontId="34" fillId="0" borderId="30" xfId="28" applyNumberFormat="1" applyFont="1" applyBorder="1" applyAlignment="1">
      <alignment horizontal="center" vertical="center" wrapText="1"/>
    </xf>
    <xf numFmtId="164" fontId="34" fillId="0" borderId="13" xfId="28" applyNumberFormat="1" applyFont="1" applyBorder="1" applyAlignment="1">
      <alignment horizontal="center" vertical="center" wrapText="1"/>
    </xf>
    <xf numFmtId="172" fontId="34" fillId="0" borderId="13" xfId="28" applyNumberFormat="1" applyFont="1" applyBorder="1" applyAlignment="1">
      <alignment horizontal="center" vertical="center" wrapText="1"/>
    </xf>
    <xf numFmtId="0" fontId="58" fillId="0" borderId="36" xfId="28" applyFont="1" applyBorder="1" applyAlignment="1">
      <alignment vertical="center" wrapText="1"/>
    </xf>
    <xf numFmtId="164" fontId="59" fillId="0" borderId="42" xfId="28" applyNumberFormat="1" applyFont="1" applyBorder="1" applyAlignment="1">
      <alignment horizontal="center" vertical="center" wrapText="1"/>
    </xf>
    <xf numFmtId="164" fontId="34" fillId="0" borderId="42" xfId="28" applyNumberFormat="1" applyFont="1" applyBorder="1" applyAlignment="1">
      <alignment horizontal="center" vertical="center" wrapText="1"/>
    </xf>
    <xf numFmtId="164" fontId="34" fillId="0" borderId="36" xfId="28" applyNumberFormat="1" applyFont="1" applyBorder="1" applyAlignment="1">
      <alignment horizontal="center" vertical="center" wrapText="1"/>
    </xf>
    <xf numFmtId="172" fontId="34" fillId="0" borderId="16" xfId="28" applyNumberFormat="1" applyFont="1" applyBorder="1" applyAlignment="1">
      <alignment horizontal="center" vertical="center" wrapText="1"/>
    </xf>
    <xf numFmtId="0" fontId="13" fillId="0" borderId="36" xfId="28" applyFont="1" applyBorder="1" applyAlignment="1">
      <alignment vertical="top"/>
    </xf>
    <xf numFmtId="0" fontId="29" fillId="0" borderId="36" xfId="28" applyFont="1" applyBorder="1" applyAlignment="1">
      <alignment vertical="center" wrapText="1"/>
    </xf>
    <xf numFmtId="164" fontId="29" fillId="0" borderId="42" xfId="28" applyNumberFormat="1" applyFont="1" applyBorder="1" applyAlignment="1">
      <alignment horizontal="center" vertical="center" wrapText="1"/>
    </xf>
    <xf numFmtId="164" fontId="29" fillId="0" borderId="36" xfId="28" applyNumberFormat="1" applyFont="1" applyBorder="1" applyAlignment="1">
      <alignment horizontal="center" vertical="center" wrapText="1"/>
    </xf>
    <xf numFmtId="172" fontId="29" fillId="0" borderId="28" xfId="28" applyNumberFormat="1" applyFont="1" applyBorder="1" applyAlignment="1">
      <alignment horizontal="center" vertical="center" wrapText="1"/>
    </xf>
    <xf numFmtId="0" fontId="13" fillId="0" borderId="6" xfId="28" applyBorder="1" applyAlignment="1">
      <alignment vertical="center"/>
    </xf>
    <xf numFmtId="0" fontId="60" fillId="0" borderId="6" xfId="28" applyFont="1" applyBorder="1" applyAlignment="1">
      <alignment horizontal="right" vertical="center"/>
    </xf>
    <xf numFmtId="164" fontId="60" fillId="0" borderId="35" xfId="28" applyNumberFormat="1" applyFont="1" applyBorder="1" applyAlignment="1">
      <alignment horizontal="center" vertical="center" wrapText="1"/>
    </xf>
    <xf numFmtId="0" fontId="13" fillId="0" borderId="0" xfId="28" applyAlignment="1">
      <alignment horizontal="right"/>
    </xf>
    <xf numFmtId="43" fontId="13" fillId="0" borderId="0" xfId="28" applyNumberFormat="1"/>
    <xf numFmtId="172" fontId="13" fillId="0" borderId="0" xfId="28" applyNumberFormat="1"/>
    <xf numFmtId="0" fontId="11" fillId="0" borderId="0" xfId="29"/>
    <xf numFmtId="0" fontId="3" fillId="0" borderId="0" xfId="1" applyFont="1"/>
    <xf numFmtId="43" fontId="62" fillId="0" borderId="103" xfId="29" applyNumberFormat="1" applyFont="1" applyFill="1" applyBorder="1" applyAlignment="1">
      <alignment horizontal="center" vertical="center" wrapText="1"/>
    </xf>
    <xf numFmtId="0" fontId="64" fillId="0" borderId="48" xfId="29" applyFont="1" applyBorder="1" applyAlignment="1">
      <alignment vertical="top" wrapText="1"/>
    </xf>
    <xf numFmtId="0" fontId="65" fillId="0" borderId="19" xfId="29" applyFont="1" applyBorder="1" applyAlignment="1">
      <alignment horizontal="center" vertical="top" wrapText="1"/>
    </xf>
    <xf numFmtId="0" fontId="65" fillId="0" borderId="33" xfId="29" applyFont="1" applyBorder="1" applyAlignment="1">
      <alignment horizontal="center" vertical="top" wrapText="1"/>
    </xf>
    <xf numFmtId="0" fontId="64" fillId="0" borderId="48" xfId="29" applyFont="1" applyBorder="1" applyAlignment="1">
      <alignment horizontal="center" vertical="top" wrapText="1"/>
    </xf>
    <xf numFmtId="4" fontId="64" fillId="0" borderId="48" xfId="29" applyNumberFormat="1" applyFont="1" applyBorder="1" applyAlignment="1">
      <alignment horizontal="right" vertical="top" wrapText="1"/>
    </xf>
    <xf numFmtId="0" fontId="65" fillId="0" borderId="22" xfId="29" applyFont="1" applyBorder="1" applyAlignment="1">
      <alignment horizontal="center" vertical="top" wrapText="1"/>
    </xf>
    <xf numFmtId="0" fontId="64" fillId="0" borderId="18" xfId="29" applyFont="1" applyBorder="1" applyAlignment="1">
      <alignment horizontal="center" vertical="top" wrapText="1"/>
    </xf>
    <xf numFmtId="0" fontId="64" fillId="0" borderId="37" xfId="29" applyFont="1" applyBorder="1" applyAlignment="1">
      <alignment vertical="top" wrapText="1"/>
    </xf>
    <xf numFmtId="4" fontId="64" fillId="0" borderId="37" xfId="29" applyNumberFormat="1" applyFont="1" applyBorder="1" applyAlignment="1">
      <alignment horizontal="right" vertical="top" wrapText="1"/>
    </xf>
    <xf numFmtId="4" fontId="64" fillId="0" borderId="18" xfId="29" applyNumberFormat="1" applyFont="1" applyBorder="1" applyAlignment="1">
      <alignment horizontal="right" vertical="top" wrapText="1"/>
    </xf>
    <xf numFmtId="4" fontId="64" fillId="0" borderId="19" xfId="29" applyNumberFormat="1" applyFont="1" applyBorder="1" applyAlignment="1">
      <alignment horizontal="right" vertical="top" wrapText="1"/>
    </xf>
    <xf numFmtId="4" fontId="64" fillId="0" borderId="104" xfId="29" applyNumberFormat="1" applyFont="1" applyBorder="1" applyAlignment="1">
      <alignment horizontal="right" vertical="top" wrapText="1"/>
    </xf>
    <xf numFmtId="4" fontId="64" fillId="0" borderId="22" xfId="29" applyNumberFormat="1" applyFont="1" applyBorder="1" applyAlignment="1">
      <alignment horizontal="right" vertical="top" wrapText="1"/>
    </xf>
    <xf numFmtId="0" fontId="64" fillId="0" borderId="104" xfId="29" applyFont="1" applyBorder="1" applyAlignment="1">
      <alignment vertical="top" wrapText="1"/>
    </xf>
    <xf numFmtId="43" fontId="62" fillId="0" borderId="107" xfId="29" applyNumberFormat="1" applyFont="1" applyFill="1" applyBorder="1" applyAlignment="1">
      <alignment horizontal="center" vertical="center" wrapText="1"/>
    </xf>
    <xf numFmtId="43" fontId="62" fillId="0" borderId="102" xfId="29" applyNumberFormat="1" applyFont="1" applyFill="1" applyBorder="1" applyAlignment="1">
      <alignment horizontal="center" vertical="center" wrapText="1"/>
    </xf>
    <xf numFmtId="0" fontId="62" fillId="12" borderId="18" xfId="29" quotePrefix="1" applyFont="1" applyFill="1" applyBorder="1" applyAlignment="1">
      <alignment horizontal="center" vertical="top" wrapText="1"/>
    </xf>
    <xf numFmtId="0" fontId="65" fillId="12" borderId="37" xfId="29" applyFont="1" applyFill="1" applyBorder="1" applyAlignment="1">
      <alignment horizontal="center" vertical="top" wrapText="1"/>
    </xf>
    <xf numFmtId="0" fontId="62" fillId="12" borderId="48" xfId="29" applyFont="1" applyFill="1" applyBorder="1" applyAlignment="1">
      <alignment vertical="top" wrapText="1"/>
    </xf>
    <xf numFmtId="4" fontId="62" fillId="12" borderId="22" xfId="29" applyNumberFormat="1" applyFont="1" applyFill="1" applyBorder="1" applyAlignment="1">
      <alignment horizontal="right" vertical="top" wrapText="1"/>
    </xf>
    <xf numFmtId="4" fontId="62" fillId="12" borderId="48" xfId="29" applyNumberFormat="1" applyFont="1" applyFill="1" applyBorder="1" applyAlignment="1">
      <alignment horizontal="right" vertical="top" wrapText="1"/>
    </xf>
    <xf numFmtId="4" fontId="62" fillId="12" borderId="108" xfId="29" applyNumberFormat="1" applyFont="1" applyFill="1" applyBorder="1" applyAlignment="1">
      <alignment horizontal="right" vertical="top" wrapText="1"/>
    </xf>
    <xf numFmtId="0" fontId="66" fillId="6" borderId="48" xfId="29" quotePrefix="1" applyFont="1" applyFill="1" applyBorder="1" applyAlignment="1">
      <alignment horizontal="center" vertical="top" wrapText="1"/>
    </xf>
    <xf numFmtId="0" fontId="65" fillId="6" borderId="48" xfId="29" applyFont="1" applyFill="1" applyBorder="1" applyAlignment="1">
      <alignment horizontal="center" vertical="top" wrapText="1"/>
    </xf>
    <xf numFmtId="0" fontId="66" fillId="6" borderId="48" xfId="29" applyFont="1" applyFill="1" applyBorder="1" applyAlignment="1">
      <alignment vertical="top" wrapText="1"/>
    </xf>
    <xf numFmtId="4" fontId="66" fillId="6" borderId="22" xfId="29" applyNumberFormat="1" applyFont="1" applyFill="1" applyBorder="1" applyAlignment="1">
      <alignment horizontal="right" vertical="top" wrapText="1"/>
    </xf>
    <xf numFmtId="4" fontId="66" fillId="6" borderId="48" xfId="29" applyNumberFormat="1" applyFont="1" applyFill="1" applyBorder="1" applyAlignment="1">
      <alignment horizontal="right" vertical="top" wrapText="1"/>
    </xf>
    <xf numFmtId="4" fontId="66" fillId="6" borderId="108" xfId="29" applyNumberFormat="1" applyFont="1" applyFill="1" applyBorder="1" applyAlignment="1">
      <alignment horizontal="right" vertical="top" wrapText="1"/>
    </xf>
    <xf numFmtId="4" fontId="64" fillId="0" borderId="108" xfId="29" applyNumberFormat="1" applyFont="1" applyBorder="1" applyAlignment="1">
      <alignment horizontal="right" vertical="top" wrapText="1"/>
    </xf>
    <xf numFmtId="4" fontId="64" fillId="0" borderId="109" xfId="29" applyNumberFormat="1" applyFont="1" applyBorder="1" applyAlignment="1">
      <alignment horizontal="right" vertical="top" wrapText="1"/>
    </xf>
    <xf numFmtId="0" fontId="65" fillId="0" borderId="104" xfId="29" applyFont="1" applyBorder="1" applyAlignment="1">
      <alignment horizontal="center" vertical="top" wrapText="1"/>
    </xf>
    <xf numFmtId="0" fontId="64" fillId="0" borderId="18" xfId="29" applyFont="1" applyBorder="1" applyAlignment="1">
      <alignment vertical="top" wrapText="1"/>
    </xf>
    <xf numFmtId="0" fontId="62" fillId="12" borderId="18" xfId="29" applyFont="1" applyFill="1" applyBorder="1" applyAlignment="1">
      <alignment horizontal="center" vertical="top" wrapText="1"/>
    </xf>
    <xf numFmtId="4" fontId="62" fillId="12" borderId="22" xfId="29" applyNumberFormat="1" applyFont="1" applyFill="1" applyBorder="1" applyAlignment="1">
      <alignment horizontal="center" vertical="top" wrapText="1"/>
    </xf>
    <xf numFmtId="0" fontId="66" fillId="6" borderId="48" xfId="29" applyFont="1" applyFill="1" applyBorder="1" applyAlignment="1">
      <alignment horizontal="center" vertical="top" wrapText="1"/>
    </xf>
    <xf numFmtId="4" fontId="64" fillId="0" borderId="47" xfId="29" applyNumberFormat="1" applyFont="1" applyBorder="1" applyAlignment="1">
      <alignment horizontal="right" vertical="top" wrapText="1"/>
    </xf>
    <xf numFmtId="4" fontId="62" fillId="12" borderId="18" xfId="29" applyNumberFormat="1" applyFont="1" applyFill="1" applyBorder="1" applyAlignment="1">
      <alignment horizontal="right" vertical="top" wrapText="1"/>
    </xf>
    <xf numFmtId="4" fontId="62" fillId="12" borderId="37" xfId="29" applyNumberFormat="1" applyFont="1" applyFill="1" applyBorder="1" applyAlignment="1">
      <alignment horizontal="right" vertical="top" wrapText="1"/>
    </xf>
    <xf numFmtId="4" fontId="62" fillId="12" borderId="110" xfId="29" applyNumberFormat="1" applyFont="1" applyFill="1" applyBorder="1" applyAlignment="1">
      <alignment horizontal="right" vertical="top" wrapText="1"/>
    </xf>
    <xf numFmtId="0" fontId="66" fillId="6" borderId="18" xfId="29" applyFont="1" applyFill="1" applyBorder="1" applyAlignment="1">
      <alignment horizontal="center" vertical="top" wrapText="1"/>
    </xf>
    <xf numFmtId="0" fontId="65" fillId="6" borderId="37" xfId="29" applyFont="1" applyFill="1" applyBorder="1" applyAlignment="1">
      <alignment horizontal="center" vertical="top" wrapText="1"/>
    </xf>
    <xf numFmtId="0" fontId="63" fillId="6" borderId="37" xfId="29" applyFont="1" applyFill="1" applyBorder="1" applyAlignment="1">
      <alignment vertical="top" wrapText="1"/>
    </xf>
    <xf numFmtId="4" fontId="66" fillId="6" borderId="18" xfId="29" applyNumberFormat="1" applyFont="1" applyFill="1" applyBorder="1" applyAlignment="1">
      <alignment horizontal="right" vertical="top" wrapText="1"/>
    </xf>
    <xf numFmtId="4" fontId="66" fillId="6" borderId="37" xfId="29" applyNumberFormat="1" applyFont="1" applyFill="1" applyBorder="1" applyAlignment="1">
      <alignment horizontal="right" vertical="top" wrapText="1"/>
    </xf>
    <xf numFmtId="4" fontId="66" fillId="6" borderId="110" xfId="29" applyNumberFormat="1" applyFont="1" applyFill="1" applyBorder="1" applyAlignment="1">
      <alignment horizontal="right" vertical="top" wrapText="1"/>
    </xf>
    <xf numFmtId="4" fontId="66" fillId="0" borderId="22" xfId="29" applyNumberFormat="1" applyFont="1" applyBorder="1" applyAlignment="1">
      <alignment horizontal="right" vertical="top" wrapText="1"/>
    </xf>
    <xf numFmtId="4" fontId="66" fillId="0" borderId="48" xfId="29" applyNumberFormat="1" applyFont="1" applyBorder="1" applyAlignment="1">
      <alignment horizontal="right" vertical="top" wrapText="1"/>
    </xf>
    <xf numFmtId="4" fontId="66" fillId="0" borderId="108" xfId="29" applyNumberFormat="1" applyFont="1" applyBorder="1" applyAlignment="1">
      <alignment horizontal="right" vertical="top" wrapText="1"/>
    </xf>
    <xf numFmtId="4" fontId="65" fillId="0" borderId="48" xfId="29" applyNumberFormat="1" applyFont="1" applyBorder="1" applyAlignment="1">
      <alignment horizontal="right" vertical="top" wrapText="1"/>
    </xf>
    <xf numFmtId="0" fontId="65" fillId="12" borderId="48" xfId="29" applyFont="1" applyFill="1" applyBorder="1" applyAlignment="1">
      <alignment horizontal="center" vertical="top" wrapText="1"/>
    </xf>
    <xf numFmtId="0" fontId="66" fillId="11" borderId="22" xfId="29" applyFont="1" applyFill="1" applyBorder="1" applyAlignment="1">
      <alignment horizontal="center" vertical="top" wrapText="1"/>
    </xf>
    <xf numFmtId="0" fontId="64" fillId="11" borderId="48" xfId="29" applyFont="1" applyFill="1" applyBorder="1" applyAlignment="1">
      <alignment horizontal="center" vertical="top" wrapText="1"/>
    </xf>
    <xf numFmtId="0" fontId="64" fillId="11" borderId="48" xfId="29" applyFont="1" applyFill="1" applyBorder="1" applyAlignment="1">
      <alignment vertical="top" wrapText="1"/>
    </xf>
    <xf numFmtId="4" fontId="64" fillId="11" borderId="22" xfId="29" applyNumberFormat="1" applyFont="1" applyFill="1" applyBorder="1" applyAlignment="1">
      <alignment horizontal="right" vertical="top" wrapText="1"/>
    </xf>
    <xf numFmtId="4" fontId="64" fillId="11" borderId="48" xfId="29" applyNumberFormat="1" applyFont="1" applyFill="1" applyBorder="1" applyAlignment="1">
      <alignment horizontal="right" vertical="top" wrapText="1"/>
    </xf>
    <xf numFmtId="4" fontId="64" fillId="11" borderId="108" xfId="29" applyNumberFormat="1" applyFont="1" applyFill="1" applyBorder="1" applyAlignment="1">
      <alignment horizontal="right" vertical="top" wrapText="1"/>
    </xf>
    <xf numFmtId="4" fontId="64" fillId="0" borderId="33" xfId="29" applyNumberFormat="1" applyFont="1" applyBorder="1" applyAlignment="1">
      <alignment horizontal="right" vertical="top" wrapText="1"/>
    </xf>
    <xf numFmtId="4" fontId="64" fillId="0" borderId="111" xfId="29" applyNumberFormat="1" applyFont="1" applyBorder="1" applyAlignment="1">
      <alignment horizontal="right" vertical="top" wrapText="1"/>
    </xf>
    <xf numFmtId="0" fontId="65" fillId="6" borderId="18" xfId="29" applyFont="1" applyFill="1" applyBorder="1" applyAlignment="1">
      <alignment horizontal="center" vertical="top" wrapText="1"/>
    </xf>
    <xf numFmtId="0" fontId="66" fillId="6" borderId="18" xfId="29" applyFont="1" applyFill="1" applyBorder="1" applyAlignment="1">
      <alignment vertical="top" wrapText="1"/>
    </xf>
    <xf numFmtId="4" fontId="64" fillId="6" borderId="18" xfId="29" applyNumberFormat="1" applyFont="1" applyFill="1" applyBorder="1" applyAlignment="1">
      <alignment horizontal="right" vertical="top" wrapText="1"/>
    </xf>
    <xf numFmtId="4" fontId="64" fillId="6" borderId="34" xfId="29" applyNumberFormat="1" applyFont="1" applyFill="1" applyBorder="1" applyAlignment="1">
      <alignment horizontal="right" vertical="top" wrapText="1"/>
    </xf>
    <xf numFmtId="4" fontId="64" fillId="6" borderId="37" xfId="29" applyNumberFormat="1" applyFont="1" applyFill="1" applyBorder="1" applyAlignment="1">
      <alignment horizontal="right" vertical="top" wrapText="1"/>
    </xf>
    <xf numFmtId="0" fontId="66" fillId="6" borderId="37" xfId="29" applyFont="1" applyFill="1" applyBorder="1" applyAlignment="1">
      <alignment vertical="top" wrapText="1"/>
    </xf>
    <xf numFmtId="4" fontId="64" fillId="0" borderId="34" xfId="29" applyNumberFormat="1" applyFont="1" applyBorder="1" applyAlignment="1">
      <alignment horizontal="right" vertical="top" wrapText="1"/>
    </xf>
    <xf numFmtId="4" fontId="62" fillId="12" borderId="34" xfId="29" applyNumberFormat="1" applyFont="1" applyFill="1" applyBorder="1" applyAlignment="1">
      <alignment horizontal="right" vertical="top" wrapText="1"/>
    </xf>
    <xf numFmtId="4" fontId="66" fillId="6" borderId="112" xfId="29" applyNumberFormat="1" applyFont="1" applyFill="1" applyBorder="1" applyAlignment="1">
      <alignment horizontal="right" vertical="top" wrapText="1"/>
    </xf>
    <xf numFmtId="4" fontId="64" fillId="6" borderId="48" xfId="29" applyNumberFormat="1" applyFont="1" applyFill="1" applyBorder="1" applyAlignment="1">
      <alignment horizontal="right" vertical="top" wrapText="1"/>
    </xf>
    <xf numFmtId="4" fontId="63" fillId="7" borderId="22" xfId="29" applyNumberFormat="1" applyFont="1" applyFill="1" applyBorder="1" applyAlignment="1">
      <alignment horizontal="right" vertical="top" wrapText="1"/>
    </xf>
    <xf numFmtId="4" fontId="63" fillId="7" borderId="48" xfId="29" applyNumberFormat="1" applyFont="1" applyFill="1" applyBorder="1" applyAlignment="1">
      <alignment horizontal="right" vertical="top" wrapText="1"/>
    </xf>
    <xf numFmtId="4" fontId="63" fillId="7" borderId="112" xfId="29" applyNumberFormat="1" applyFont="1" applyFill="1" applyBorder="1" applyAlignment="1">
      <alignment horizontal="right" vertical="top" wrapText="1"/>
    </xf>
    <xf numFmtId="4" fontId="62" fillId="7" borderId="48" xfId="29" applyNumberFormat="1" applyFont="1" applyFill="1" applyBorder="1" applyAlignment="1">
      <alignment horizontal="right" vertical="top" wrapText="1"/>
    </xf>
    <xf numFmtId="4" fontId="62" fillId="7" borderId="19" xfId="29" applyNumberFormat="1" applyFont="1" applyFill="1" applyBorder="1" applyAlignment="1">
      <alignment horizontal="right" vertical="top" wrapText="1"/>
    </xf>
    <xf numFmtId="4" fontId="62" fillId="7" borderId="104" xfId="29" applyNumberFormat="1" applyFont="1" applyFill="1" applyBorder="1" applyAlignment="1">
      <alignment horizontal="right" vertical="top" wrapText="1"/>
    </xf>
    <xf numFmtId="4" fontId="62" fillId="7" borderId="109" xfId="29" applyNumberFormat="1" applyFont="1" applyFill="1" applyBorder="1" applyAlignment="1">
      <alignment horizontal="right" vertical="top" wrapText="1"/>
    </xf>
    <xf numFmtId="0" fontId="64" fillId="7" borderId="48" xfId="29" applyFont="1" applyFill="1" applyBorder="1" applyAlignment="1">
      <alignment horizontal="center" vertical="top" wrapText="1"/>
    </xf>
    <xf numFmtId="4" fontId="62" fillId="7" borderId="22" xfId="29" applyNumberFormat="1" applyFont="1" applyFill="1" applyBorder="1" applyAlignment="1">
      <alignment horizontal="right" vertical="top" wrapText="1"/>
    </xf>
    <xf numFmtId="4" fontId="62" fillId="7" borderId="108" xfId="29" applyNumberFormat="1" applyFont="1" applyFill="1" applyBorder="1" applyAlignment="1">
      <alignment horizontal="right" vertical="top" wrapText="1"/>
    </xf>
    <xf numFmtId="4" fontId="66" fillId="6" borderId="22" xfId="30" applyNumberFormat="1" applyFont="1" applyFill="1" applyBorder="1" applyAlignment="1">
      <alignment horizontal="right" vertical="top" wrapText="1"/>
    </xf>
    <xf numFmtId="4" fontId="66" fillId="6" borderId="48" xfId="30" applyNumberFormat="1" applyFont="1" applyFill="1" applyBorder="1" applyAlignment="1">
      <alignment horizontal="right" vertical="top" wrapText="1"/>
    </xf>
    <xf numFmtId="4" fontId="66" fillId="6" borderId="108" xfId="30" applyNumberFormat="1" applyFont="1" applyFill="1" applyBorder="1" applyAlignment="1">
      <alignment horizontal="right" vertical="top" wrapText="1"/>
    </xf>
    <xf numFmtId="0" fontId="64" fillId="0" borderId="21" xfId="29" applyFont="1" applyBorder="1" applyAlignment="1">
      <alignment vertical="top" wrapText="1"/>
    </xf>
    <xf numFmtId="4" fontId="66" fillId="6" borderId="18" xfId="30" applyNumberFormat="1" applyFont="1" applyFill="1" applyBorder="1" applyAlignment="1">
      <alignment horizontal="right" vertical="top" wrapText="1"/>
    </xf>
    <xf numFmtId="4" fontId="66" fillId="6" borderId="110" xfId="30" applyNumberFormat="1" applyFont="1" applyFill="1" applyBorder="1" applyAlignment="1">
      <alignment horizontal="right" vertical="top" wrapText="1"/>
    </xf>
    <xf numFmtId="0" fontId="64" fillId="0" borderId="19" xfId="29" applyFont="1" applyBorder="1" applyAlignment="1">
      <alignment horizontal="center" vertical="top" wrapText="1"/>
    </xf>
    <xf numFmtId="0" fontId="11" fillId="0" borderId="18" xfId="29" applyBorder="1" applyAlignment="1">
      <alignment vertical="center"/>
    </xf>
    <xf numFmtId="0" fontId="9" fillId="0" borderId="18" xfId="29" applyFont="1" applyBorder="1" applyAlignment="1">
      <alignment horizontal="right" vertical="center"/>
    </xf>
    <xf numFmtId="4" fontId="9" fillId="0" borderId="18" xfId="29" applyNumberFormat="1" applyFont="1" applyBorder="1" applyAlignment="1">
      <alignment vertical="center"/>
    </xf>
    <xf numFmtId="4" fontId="9" fillId="0" borderId="34" xfId="29" applyNumberFormat="1" applyFont="1" applyBorder="1" applyAlignment="1">
      <alignment vertical="center"/>
    </xf>
    <xf numFmtId="4" fontId="9" fillId="0" borderId="37" xfId="29" applyNumberFormat="1" applyFont="1" applyBorder="1" applyAlignment="1">
      <alignment vertical="center"/>
    </xf>
    <xf numFmtId="0" fontId="10" fillId="0" borderId="0" xfId="29" applyFont="1" applyBorder="1" applyAlignment="1">
      <alignment vertical="center"/>
    </xf>
    <xf numFmtId="0" fontId="11" fillId="0" borderId="0" xfId="29" applyBorder="1" applyAlignment="1">
      <alignment vertical="center"/>
    </xf>
    <xf numFmtId="0" fontId="9" fillId="0" borderId="0" xfId="29" applyFont="1" applyBorder="1" applyAlignment="1">
      <alignment horizontal="right" vertical="center"/>
    </xf>
    <xf numFmtId="4" fontId="9" fillId="0" borderId="0" xfId="29" applyNumberFormat="1" applyFont="1" applyBorder="1" applyAlignment="1">
      <alignment vertical="center"/>
    </xf>
    <xf numFmtId="43" fontId="62" fillId="0" borderId="18" xfId="29" applyNumberFormat="1" applyFont="1" applyFill="1" applyBorder="1" applyAlignment="1">
      <alignment horizontal="center" vertical="center" wrapText="1"/>
    </xf>
    <xf numFmtId="4" fontId="62" fillId="12" borderId="48" xfId="29" applyNumberFormat="1" applyFont="1" applyFill="1" applyBorder="1" applyAlignment="1">
      <alignment vertical="top" wrapText="1"/>
    </xf>
    <xf numFmtId="4" fontId="62" fillId="12" borderId="108" xfId="29" applyNumberFormat="1" applyFont="1" applyFill="1" applyBorder="1" applyAlignment="1">
      <alignment vertical="top" wrapText="1"/>
    </xf>
    <xf numFmtId="4" fontId="62" fillId="12" borderId="21" xfId="29" applyNumberFormat="1" applyFont="1" applyFill="1" applyBorder="1" applyAlignment="1">
      <alignment vertical="top" wrapText="1"/>
    </xf>
    <xf numFmtId="4" fontId="62" fillId="12" borderId="18" xfId="29" applyNumberFormat="1" applyFont="1" applyFill="1" applyBorder="1" applyAlignment="1">
      <alignment vertical="top" wrapText="1"/>
    </xf>
    <xf numFmtId="4" fontId="66" fillId="6" borderId="48" xfId="29" applyNumberFormat="1" applyFont="1" applyFill="1" applyBorder="1" applyAlignment="1">
      <alignment vertical="top" wrapText="1"/>
    </xf>
    <xf numFmtId="4" fontId="66" fillId="6" borderId="108" xfId="29" applyNumberFormat="1" applyFont="1" applyFill="1" applyBorder="1" applyAlignment="1">
      <alignment vertical="top" wrapText="1"/>
    </xf>
    <xf numFmtId="4" fontId="66" fillId="6" borderId="21" xfId="29" applyNumberFormat="1" applyFont="1" applyFill="1" applyBorder="1" applyAlignment="1">
      <alignment vertical="top" wrapText="1"/>
    </xf>
    <xf numFmtId="4" fontId="66" fillId="6" borderId="18" xfId="29" applyNumberFormat="1" applyFont="1" applyFill="1" applyBorder="1" applyAlignment="1">
      <alignment vertical="top" wrapText="1"/>
    </xf>
    <xf numFmtId="0" fontId="67" fillId="0" borderId="18" xfId="29" applyFont="1" applyBorder="1" applyAlignment="1">
      <alignment horizontal="center" vertical="center"/>
    </xf>
    <xf numFmtId="49" fontId="68" fillId="13" borderId="6" xfId="5" applyNumberFormat="1" applyFont="1" applyFill="1" applyBorder="1" applyAlignment="1" applyProtection="1">
      <alignment horizontal="left" vertical="center" wrapText="1"/>
      <protection locked="0"/>
    </xf>
    <xf numFmtId="4" fontId="67" fillId="0" borderId="18" xfId="29" applyNumberFormat="1" applyFont="1" applyBorder="1" applyAlignment="1">
      <alignment vertical="center"/>
    </xf>
    <xf numFmtId="4" fontId="67" fillId="0" borderId="34" xfId="29" applyNumberFormat="1" applyFont="1" applyBorder="1" applyAlignment="1">
      <alignment vertical="center"/>
    </xf>
    <xf numFmtId="4" fontId="67" fillId="0" borderId="24" xfId="29" applyNumberFormat="1" applyFont="1" applyBorder="1" applyAlignment="1">
      <alignment vertical="center"/>
    </xf>
    <xf numFmtId="4" fontId="67" fillId="0" borderId="37" xfId="29" applyNumberFormat="1" applyFont="1" applyBorder="1" applyAlignment="1">
      <alignment vertical="center"/>
    </xf>
    <xf numFmtId="4" fontId="67" fillId="0" borderId="33" xfId="29" applyNumberFormat="1" applyFont="1" applyBorder="1" applyAlignment="1">
      <alignment vertical="center"/>
    </xf>
    <xf numFmtId="4" fontId="67" fillId="0" borderId="113" xfId="29" applyNumberFormat="1" applyFont="1" applyBorder="1" applyAlignment="1">
      <alignment vertical="center"/>
    </xf>
    <xf numFmtId="4" fontId="67" fillId="0" borderId="22" xfId="29" applyNumberFormat="1" applyFont="1" applyBorder="1" applyAlignment="1">
      <alignment vertical="center"/>
    </xf>
    <xf numFmtId="4" fontId="67" fillId="0" borderId="112" xfId="29" applyNumberFormat="1" applyFont="1" applyBorder="1" applyAlignment="1">
      <alignment vertical="center"/>
    </xf>
    <xf numFmtId="0" fontId="69" fillId="0" borderId="18" xfId="29" applyFont="1" applyBorder="1" applyAlignment="1">
      <alignment horizontal="right" vertical="center"/>
    </xf>
    <xf numFmtId="4" fontId="70" fillId="0" borderId="18" xfId="2" applyNumberFormat="1" applyFont="1" applyBorder="1" applyAlignment="1">
      <alignment vertical="center"/>
    </xf>
    <xf numFmtId="4" fontId="70" fillId="0" borderId="34" xfId="2" applyNumberFormat="1" applyFont="1" applyBorder="1" applyAlignment="1">
      <alignment vertical="center"/>
    </xf>
    <xf numFmtId="4" fontId="70" fillId="0" borderId="24" xfId="2" applyNumberFormat="1" applyFont="1" applyBorder="1" applyAlignment="1">
      <alignment vertical="center"/>
    </xf>
    <xf numFmtId="4" fontId="70" fillId="0" borderId="37" xfId="2" applyNumberFormat="1" applyFont="1" applyBorder="1" applyAlignment="1">
      <alignment vertical="center"/>
    </xf>
    <xf numFmtId="4" fontId="72" fillId="0" borderId="102" xfId="2" applyNumberFormat="1" applyFont="1" applyBorder="1" applyAlignment="1">
      <alignment vertical="center"/>
    </xf>
    <xf numFmtId="4" fontId="72" fillId="0" borderId="107" xfId="2" applyNumberFormat="1" applyFont="1" applyBorder="1" applyAlignment="1">
      <alignment vertical="center"/>
    </xf>
    <xf numFmtId="4" fontId="72" fillId="0" borderId="97" xfId="2" applyNumberFormat="1" applyFont="1" applyBorder="1" applyAlignment="1">
      <alignment vertical="center"/>
    </xf>
    <xf numFmtId="4" fontId="72" fillId="0" borderId="103" xfId="2" applyNumberFormat="1" applyFont="1" applyBorder="1" applyAlignment="1">
      <alignment vertical="center"/>
    </xf>
    <xf numFmtId="0" fontId="10" fillId="0" borderId="0" xfId="29" applyFont="1" applyAlignment="1">
      <alignment vertical="center"/>
    </xf>
    <xf numFmtId="0" fontId="62" fillId="5" borderId="18" xfId="29" applyFont="1" applyFill="1" applyBorder="1" applyAlignment="1">
      <alignment horizontal="center" vertical="top" wrapText="1"/>
    </xf>
    <xf numFmtId="0" fontId="65" fillId="5" borderId="37" xfId="29" applyFont="1" applyFill="1" applyBorder="1" applyAlignment="1">
      <alignment horizontal="center" vertical="top" wrapText="1"/>
    </xf>
    <xf numFmtId="0" fontId="65" fillId="5" borderId="48" xfId="29" applyFont="1" applyFill="1" applyBorder="1" applyAlignment="1">
      <alignment horizontal="center" vertical="top" wrapText="1"/>
    </xf>
    <xf numFmtId="0" fontId="62" fillId="5" borderId="48" xfId="29" applyFont="1" applyFill="1" applyBorder="1" applyAlignment="1">
      <alignment vertical="top" wrapText="1"/>
    </xf>
    <xf numFmtId="4" fontId="73" fillId="5" borderId="104" xfId="29" applyNumberFormat="1" applyFont="1" applyFill="1" applyBorder="1" applyAlignment="1">
      <alignment horizontal="right" vertical="center" wrapText="1"/>
    </xf>
    <xf numFmtId="0" fontId="62" fillId="0" borderId="19" xfId="29" applyFont="1" applyFill="1" applyBorder="1" applyAlignment="1">
      <alignment horizontal="center" vertical="center" wrapText="1"/>
    </xf>
    <xf numFmtId="4" fontId="74" fillId="6" borderId="37" xfId="29" applyNumberFormat="1" applyFont="1" applyFill="1" applyBorder="1" applyAlignment="1">
      <alignment horizontal="right" vertical="top" wrapText="1"/>
    </xf>
    <xf numFmtId="0" fontId="75" fillId="0" borderId="104" xfId="29" quotePrefix="1" applyFont="1" applyFill="1" applyBorder="1" applyAlignment="1">
      <alignment horizontal="center" vertical="center" wrapText="1"/>
    </xf>
    <xf numFmtId="0" fontId="75" fillId="0" borderId="104" xfId="29" applyFont="1" applyFill="1" applyBorder="1" applyAlignment="1">
      <alignment horizontal="left" vertical="center" wrapText="1"/>
    </xf>
    <xf numFmtId="4" fontId="75" fillId="0" borderId="104" xfId="29" applyNumberFormat="1" applyFont="1" applyFill="1" applyBorder="1" applyAlignment="1">
      <alignment horizontal="right" vertical="center" wrapText="1"/>
    </xf>
    <xf numFmtId="0" fontId="65" fillId="5" borderId="18" xfId="29" applyFont="1" applyFill="1" applyBorder="1" applyAlignment="1">
      <alignment horizontal="center" vertical="top" wrapText="1"/>
    </xf>
    <xf numFmtId="0" fontId="62" fillId="5" borderId="18" xfId="29" applyFont="1" applyFill="1" applyBorder="1" applyAlignment="1">
      <alignment vertical="top" wrapText="1"/>
    </xf>
    <xf numFmtId="4" fontId="73" fillId="5" borderId="18" xfId="29" applyNumberFormat="1" applyFont="1" applyFill="1" applyBorder="1" applyAlignment="1">
      <alignment horizontal="right" vertical="center" wrapText="1"/>
    </xf>
    <xf numFmtId="4" fontId="74" fillId="6" borderId="48" xfId="30" applyNumberFormat="1" applyFont="1" applyFill="1" applyBorder="1" applyAlignment="1">
      <alignment horizontal="right" vertical="top" wrapText="1"/>
    </xf>
    <xf numFmtId="0" fontId="11" fillId="0" borderId="46" xfId="29" applyBorder="1"/>
    <xf numFmtId="0" fontId="11" fillId="0" borderId="33" xfId="29" applyBorder="1"/>
    <xf numFmtId="0" fontId="76" fillId="0" borderId="33" xfId="29" quotePrefix="1" applyFont="1" applyBorder="1" applyAlignment="1">
      <alignment vertical="center" wrapText="1"/>
    </xf>
    <xf numFmtId="0" fontId="76" fillId="0" borderId="33" xfId="29" applyFont="1" applyBorder="1" applyAlignment="1">
      <alignment vertical="center" wrapText="1"/>
    </xf>
    <xf numFmtId="4" fontId="76" fillId="0" borderId="33" xfId="29" applyNumberFormat="1" applyFont="1" applyBorder="1" applyAlignment="1">
      <alignment vertical="center" wrapText="1"/>
    </xf>
    <xf numFmtId="4" fontId="10" fillId="0" borderId="105" xfId="29" applyNumberFormat="1" applyFont="1" applyBorder="1" applyAlignment="1">
      <alignment vertical="center"/>
    </xf>
    <xf numFmtId="49" fontId="7" fillId="0" borderId="6" xfId="1" applyNumberFormat="1" applyFont="1" applyBorder="1" applyAlignment="1">
      <alignment horizontal="center"/>
    </xf>
    <xf numFmtId="49" fontId="11" fillId="0" borderId="22" xfId="1" applyNumberFormat="1" applyFont="1" applyBorder="1" applyAlignment="1">
      <alignment horizontal="left" vertical="top" wrapText="1"/>
    </xf>
    <xf numFmtId="0" fontId="76" fillId="0" borderId="10" xfId="1" applyFont="1" applyBorder="1" applyAlignment="1">
      <alignment horizontal="left" vertical="top" wrapText="1"/>
    </xf>
    <xf numFmtId="0" fontId="76" fillId="0" borderId="10" xfId="1" applyFont="1" applyBorder="1" applyAlignment="1">
      <alignment horizontal="center" vertical="top" wrapText="1"/>
    </xf>
    <xf numFmtId="0" fontId="76" fillId="0" borderId="13" xfId="1" applyFont="1" applyBorder="1" applyAlignment="1">
      <alignment horizontal="left" vertical="top" wrapText="1"/>
    </xf>
    <xf numFmtId="0" fontId="77" fillId="0" borderId="13" xfId="1" applyFont="1" applyBorder="1" applyAlignment="1">
      <alignment horizontal="left" vertical="top" wrapText="1"/>
    </xf>
    <xf numFmtId="0" fontId="77" fillId="0" borderId="16" xfId="1" applyFont="1" applyBorder="1" applyAlignment="1">
      <alignment horizontal="left" vertical="top" wrapText="1"/>
    </xf>
    <xf numFmtId="0" fontId="76" fillId="0" borderId="16" xfId="1" applyFont="1" applyBorder="1" applyAlignment="1">
      <alignment horizontal="left" vertical="top" wrapText="1"/>
    </xf>
    <xf numFmtId="0" fontId="76" fillId="0" borderId="18" xfId="1" applyFont="1" applyBorder="1" applyAlignment="1">
      <alignment horizontal="left" vertical="top" wrapText="1"/>
    </xf>
    <xf numFmtId="0" fontId="76" fillId="0" borderId="19" xfId="1" applyFont="1" applyBorder="1" applyAlignment="1">
      <alignment horizontal="left" vertical="top" wrapText="1"/>
    </xf>
    <xf numFmtId="0" fontId="76" fillId="0" borderId="22" xfId="1" applyFont="1" applyBorder="1" applyAlignment="1">
      <alignment horizontal="left" vertical="top" wrapText="1"/>
    </xf>
    <xf numFmtId="0" fontId="76" fillId="0" borderId="21" xfId="1" applyFont="1" applyBorder="1" applyAlignment="1">
      <alignment horizontal="left" vertical="top" wrapText="1"/>
    </xf>
    <xf numFmtId="0" fontId="76" fillId="0" borderId="24" xfId="1" applyFont="1" applyBorder="1" applyAlignment="1">
      <alignment horizontal="left" vertical="top" wrapText="1"/>
    </xf>
    <xf numFmtId="0" fontId="76" fillId="0" borderId="28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left" vertical="center" wrapText="1"/>
    </xf>
    <xf numFmtId="49" fontId="10" fillId="0" borderId="6" xfId="1" applyNumberFormat="1" applyFont="1" applyBorder="1" applyAlignment="1">
      <alignment horizontal="center" vertical="top"/>
    </xf>
    <xf numFmtId="4" fontId="11" fillId="0" borderId="6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top"/>
    </xf>
    <xf numFmtId="4" fontId="11" fillId="0" borderId="10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center" vertical="center"/>
    </xf>
    <xf numFmtId="4" fontId="12" fillId="0" borderId="13" xfId="1" applyNumberFormat="1" applyFont="1" applyBorder="1" applyAlignment="1">
      <alignment horizontal="center" vertical="center"/>
    </xf>
    <xf numFmtId="4" fontId="11" fillId="0" borderId="36" xfId="1" applyNumberFormat="1" applyFont="1" applyBorder="1" applyAlignment="1">
      <alignment horizontal="center" vertical="center"/>
    </xf>
    <xf numFmtId="4" fontId="11" fillId="0" borderId="67" xfId="1" applyNumberFormat="1" applyFont="1" applyBorder="1" applyAlignment="1">
      <alignment horizontal="center" vertical="center"/>
    </xf>
    <xf numFmtId="49" fontId="10" fillId="0" borderId="17" xfId="1" applyNumberFormat="1" applyFont="1" applyBorder="1" applyAlignment="1">
      <alignment horizontal="center" vertical="top"/>
    </xf>
    <xf numFmtId="4" fontId="11" fillId="0" borderId="121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horizontal="center" vertical="top"/>
    </xf>
    <xf numFmtId="4" fontId="11" fillId="0" borderId="88" xfId="1" applyNumberFormat="1" applyFont="1" applyBorder="1" applyAlignment="1">
      <alignment horizontal="center" vertical="center"/>
    </xf>
    <xf numFmtId="49" fontId="10" fillId="0" borderId="36" xfId="1" applyNumberFormat="1" applyFont="1" applyBorder="1" applyAlignment="1">
      <alignment horizontal="center" vertical="top"/>
    </xf>
    <xf numFmtId="4" fontId="11" fillId="0" borderId="122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center" vertical="center"/>
    </xf>
    <xf numFmtId="49" fontId="10" fillId="0" borderId="13" xfId="1" applyNumberFormat="1" applyFont="1" applyBorder="1" applyAlignment="1">
      <alignment vertical="top"/>
    </xf>
    <xf numFmtId="49" fontId="10" fillId="0" borderId="16" xfId="1" applyNumberFormat="1" applyFont="1" applyBorder="1" applyAlignment="1">
      <alignment vertical="top"/>
    </xf>
    <xf numFmtId="4" fontId="11" fillId="0" borderId="26" xfId="1" applyNumberFormat="1" applyFont="1" applyBorder="1" applyAlignment="1">
      <alignment horizontal="center" vertical="center"/>
    </xf>
    <xf numFmtId="0" fontId="11" fillId="0" borderId="26" xfId="1" applyFont="1" applyBorder="1" applyAlignment="1">
      <alignment horizontal="left" vertical="top" wrapText="1"/>
    </xf>
    <xf numFmtId="49" fontId="11" fillId="0" borderId="26" xfId="1" applyNumberFormat="1" applyFont="1" applyBorder="1" applyAlignment="1">
      <alignment horizontal="center" vertical="center"/>
    </xf>
    <xf numFmtId="0" fontId="5" fillId="0" borderId="0" xfId="5" applyNumberFormat="1" applyFont="1" applyFill="1" applyBorder="1" applyAlignment="1" applyProtection="1">
      <alignment horizontal="left"/>
      <protection locked="0"/>
    </xf>
    <xf numFmtId="49" fontId="78" fillId="14" borderId="6" xfId="5" applyNumberFormat="1" applyFont="1" applyFill="1" applyBorder="1" applyAlignment="1" applyProtection="1">
      <alignment horizontal="center" vertical="center" wrapText="1"/>
      <protection locked="0"/>
    </xf>
    <xf numFmtId="49" fontId="78" fillId="14" borderId="6" xfId="5" applyNumberFormat="1" applyFont="1" applyFill="1" applyBorder="1" applyAlignment="1" applyProtection="1">
      <alignment horizontal="left" vertical="center" wrapText="1"/>
      <protection locked="0"/>
    </xf>
    <xf numFmtId="49" fontId="78" fillId="14" borderId="6" xfId="5" applyNumberFormat="1" applyFont="1" applyFill="1" applyBorder="1" applyAlignment="1" applyProtection="1">
      <alignment horizontal="right" vertical="center" wrapText="1"/>
      <protection locked="0"/>
    </xf>
    <xf numFmtId="49" fontId="79" fillId="13" borderId="13" xfId="5" applyNumberFormat="1" applyFont="1" applyFill="1" applyBorder="1" applyAlignment="1" applyProtection="1">
      <alignment horizontal="center" vertical="center" wrapText="1"/>
      <protection locked="0"/>
    </xf>
    <xf numFmtId="49" fontId="79" fillId="15" borderId="6" xfId="5" applyNumberFormat="1" applyFont="1" applyFill="1" applyBorder="1" applyAlignment="1" applyProtection="1">
      <alignment horizontal="center" vertical="center" wrapText="1"/>
      <protection locked="0"/>
    </xf>
    <xf numFmtId="49" fontId="80" fillId="15" borderId="6" xfId="5" applyNumberFormat="1" applyFont="1" applyFill="1" applyBorder="1" applyAlignment="1" applyProtection="1">
      <alignment horizontal="left" vertical="center" wrapText="1"/>
      <protection locked="0"/>
    </xf>
    <xf numFmtId="49" fontId="80" fillId="15" borderId="6" xfId="5" applyNumberFormat="1" applyFont="1" applyFill="1" applyBorder="1" applyAlignment="1" applyProtection="1">
      <alignment horizontal="right" vertical="center" wrapText="1"/>
      <protection locked="0"/>
    </xf>
    <xf numFmtId="49" fontId="80" fillId="13" borderId="13" xfId="5" applyNumberFormat="1" applyFont="1" applyFill="1" applyBorder="1" applyAlignment="1" applyProtection="1">
      <alignment horizontal="center" vertical="center" wrapText="1"/>
      <protection locked="0"/>
    </xf>
    <xf numFmtId="49" fontId="80" fillId="13" borderId="6" xfId="5" applyNumberFormat="1" applyFont="1" applyFill="1" applyBorder="1" applyAlignment="1" applyProtection="1">
      <alignment horizontal="center" vertical="center" wrapText="1"/>
      <protection locked="0"/>
    </xf>
    <xf numFmtId="49" fontId="80" fillId="13" borderId="6" xfId="5" applyNumberFormat="1" applyFont="1" applyFill="1" applyBorder="1" applyAlignment="1" applyProtection="1">
      <alignment horizontal="left" vertical="center" wrapText="1"/>
      <protection locked="0"/>
    </xf>
    <xf numFmtId="49" fontId="80" fillId="13" borderId="6" xfId="5" applyNumberFormat="1" applyFont="1" applyFill="1" applyBorder="1" applyAlignment="1" applyProtection="1">
      <alignment horizontal="right" vertical="center" wrapText="1"/>
      <protection locked="0"/>
    </xf>
    <xf numFmtId="49" fontId="46" fillId="13" borderId="35" xfId="5" applyNumberFormat="1" applyFont="1" applyFill="1" applyBorder="1" applyAlignment="1" applyProtection="1">
      <alignment horizontal="right" vertical="center" wrapText="1"/>
      <protection locked="0"/>
    </xf>
    <xf numFmtId="49" fontId="80" fillId="15" borderId="6" xfId="5" applyNumberFormat="1" applyFont="1" applyFill="1" applyBorder="1" applyAlignment="1" applyProtection="1">
      <alignment horizontal="center" vertical="center" wrapText="1"/>
      <protection locked="0"/>
    </xf>
    <xf numFmtId="49" fontId="6" fillId="13" borderId="6" xfId="5" applyNumberFormat="1" applyFont="1" applyFill="1" applyBorder="1" applyAlignment="1" applyProtection="1">
      <alignment horizontal="center" vertical="center" wrapText="1"/>
      <protection locked="0"/>
    </xf>
    <xf numFmtId="0" fontId="83" fillId="0" borderId="0" xfId="31" applyNumberFormat="1" applyFont="1" applyFill="1" applyBorder="1" applyAlignment="1" applyProtection="1">
      <alignment horizontal="left"/>
      <protection locked="0"/>
    </xf>
    <xf numFmtId="49" fontId="84" fillId="14" borderId="6" xfId="31" applyNumberFormat="1" applyFont="1" applyFill="1" applyBorder="1" applyAlignment="1" applyProtection="1">
      <alignment horizontal="center" vertical="center" wrapText="1"/>
      <protection locked="0"/>
    </xf>
    <xf numFmtId="49" fontId="84" fillId="14" borderId="6" xfId="31" applyNumberFormat="1" applyFont="1" applyFill="1" applyBorder="1" applyAlignment="1" applyProtection="1">
      <alignment horizontal="left" vertical="center" wrapText="1"/>
      <protection locked="0"/>
    </xf>
    <xf numFmtId="49" fontId="84" fillId="14" borderId="6" xfId="31" applyNumberFormat="1" applyFont="1" applyFill="1" applyBorder="1" applyAlignment="1" applyProtection="1">
      <alignment horizontal="right" vertical="center" wrapText="1"/>
      <protection locked="0"/>
    </xf>
    <xf numFmtId="49" fontId="85" fillId="13" borderId="13" xfId="31" applyNumberFormat="1" applyFont="1" applyFill="1" applyBorder="1" applyAlignment="1" applyProtection="1">
      <alignment horizontal="center" vertical="center" wrapText="1"/>
      <protection locked="0"/>
    </xf>
    <xf numFmtId="49" fontId="86" fillId="15" borderId="6" xfId="31" applyNumberFormat="1" applyFont="1" applyFill="1" applyBorder="1" applyAlignment="1" applyProtection="1">
      <alignment horizontal="left" vertical="center" wrapText="1"/>
      <protection locked="0"/>
    </xf>
    <xf numFmtId="49" fontId="86" fillId="15" borderId="6" xfId="31" applyNumberFormat="1" applyFont="1" applyFill="1" applyBorder="1" applyAlignment="1" applyProtection="1">
      <alignment horizontal="right" vertical="center" wrapText="1"/>
      <protection locked="0"/>
    </xf>
    <xf numFmtId="49" fontId="86" fillId="13" borderId="13" xfId="31" applyNumberFormat="1" applyFont="1" applyFill="1" applyBorder="1" applyAlignment="1" applyProtection="1">
      <alignment horizontal="center" vertical="center" wrapText="1"/>
      <protection locked="0"/>
    </xf>
    <xf numFmtId="49" fontId="86" fillId="13" borderId="6" xfId="31" applyNumberFormat="1" applyFont="1" applyFill="1" applyBorder="1" applyAlignment="1" applyProtection="1">
      <alignment horizontal="left" vertical="center" wrapText="1"/>
      <protection locked="0"/>
    </xf>
    <xf numFmtId="49" fontId="86" fillId="13" borderId="6" xfId="31" applyNumberFormat="1" applyFont="1" applyFill="1" applyBorder="1" applyAlignment="1" applyProtection="1">
      <alignment horizontal="right" vertical="center" wrapText="1"/>
      <protection locked="0"/>
    </xf>
    <xf numFmtId="49" fontId="88" fillId="13" borderId="35" xfId="31" applyNumberFormat="1" applyFont="1" applyFill="1" applyBorder="1" applyAlignment="1" applyProtection="1">
      <alignment horizontal="right" vertical="center" wrapText="1"/>
      <protection locked="0"/>
    </xf>
    <xf numFmtId="49" fontId="86" fillId="15" borderId="6" xfId="31" applyNumberFormat="1" applyFont="1" applyFill="1" applyBorder="1" applyAlignment="1" applyProtection="1">
      <alignment horizontal="center" vertical="center" wrapText="1"/>
      <protection locked="0"/>
    </xf>
    <xf numFmtId="49" fontId="85" fillId="15" borderId="6" xfId="31" applyNumberFormat="1" applyFont="1" applyFill="1" applyBorder="1" applyAlignment="1" applyProtection="1">
      <alignment horizontal="center" vertical="center" wrapText="1"/>
      <protection locked="0"/>
    </xf>
    <xf numFmtId="49" fontId="86" fillId="13" borderId="6" xfId="31" applyNumberFormat="1" applyFont="1" applyFill="1" applyBorder="1" applyAlignment="1" applyProtection="1">
      <alignment horizontal="center" vertical="center" wrapText="1"/>
      <protection locked="0"/>
    </xf>
    <xf numFmtId="49" fontId="6" fillId="13" borderId="6" xfId="31" applyNumberFormat="1" applyFont="1" applyFill="1" applyBorder="1" applyAlignment="1" applyProtection="1">
      <alignment horizontal="center" vertical="center" wrapText="1"/>
      <protection locked="0"/>
    </xf>
    <xf numFmtId="49" fontId="28" fillId="13" borderId="6" xfId="5" applyNumberFormat="1" applyFont="1" applyFill="1" applyBorder="1" applyAlignment="1" applyProtection="1">
      <alignment horizontal="right" vertical="center" wrapText="1"/>
      <protection locked="0"/>
    </xf>
    <xf numFmtId="0" fontId="81" fillId="0" borderId="0" xfId="5" applyNumberFormat="1" applyFont="1" applyFill="1" applyBorder="1" applyAlignment="1" applyProtection="1">
      <alignment horizontal="left" vertical="top"/>
      <protection locked="0"/>
    </xf>
    <xf numFmtId="49" fontId="28" fillId="13" borderId="0" xfId="5" applyNumberFormat="1" applyFont="1" applyFill="1" applyAlignment="1" applyProtection="1">
      <alignment horizontal="left" vertical="top" wrapText="1"/>
      <protection locked="0"/>
    </xf>
    <xf numFmtId="0" fontId="28" fillId="0" borderId="0" xfId="5" applyNumberFormat="1" applyFont="1" applyFill="1" applyBorder="1" applyAlignment="1" applyProtection="1">
      <alignment horizontal="left" vertical="top"/>
      <protection locked="0"/>
    </xf>
    <xf numFmtId="49" fontId="87" fillId="13" borderId="6" xfId="31" applyNumberFormat="1" applyFont="1" applyFill="1" applyBorder="1" applyAlignment="1" applyProtection="1">
      <alignment horizontal="right" vertical="center" wrapText="1"/>
      <protection locked="0"/>
    </xf>
    <xf numFmtId="0" fontId="81" fillId="0" borderId="0" xfId="31" applyNumberFormat="1" applyFont="1" applyFill="1" applyBorder="1" applyAlignment="1" applyProtection="1">
      <alignment horizontal="left" vertical="top"/>
      <protection locked="0"/>
    </xf>
    <xf numFmtId="49" fontId="28" fillId="13" borderId="0" xfId="31" applyNumberFormat="1" applyFont="1" applyFill="1" applyAlignment="1" applyProtection="1">
      <alignment horizontal="left" vertical="top" wrapText="1"/>
      <protection locked="0"/>
    </xf>
    <xf numFmtId="0" fontId="28" fillId="0" borderId="0" xfId="31" applyNumberFormat="1" applyFont="1" applyFill="1" applyBorder="1" applyAlignment="1" applyProtection="1">
      <alignment horizontal="left" vertical="top"/>
      <protection locked="0"/>
    </xf>
    <xf numFmtId="0" fontId="48" fillId="0" borderId="29" xfId="25" applyFont="1" applyBorder="1" applyAlignment="1">
      <alignment horizontal="center" vertical="top"/>
    </xf>
    <xf numFmtId="0" fontId="48" fillId="0" borderId="12" xfId="25" applyFont="1" applyBorder="1" applyAlignment="1">
      <alignment horizontal="center" vertical="top"/>
    </xf>
    <xf numFmtId="0" fontId="48" fillId="0" borderId="15" xfId="25" applyFont="1" applyBorder="1" applyAlignment="1">
      <alignment horizontal="center" vertical="top"/>
    </xf>
    <xf numFmtId="0" fontId="49" fillId="0" borderId="17" xfId="25" applyFont="1" applyBorder="1" applyAlignment="1">
      <alignment horizontal="center" vertical="top"/>
    </xf>
    <xf numFmtId="0" fontId="49" fillId="0" borderId="13" xfId="25" applyFont="1" applyBorder="1" applyAlignment="1">
      <alignment horizontal="center" vertical="top"/>
    </xf>
    <xf numFmtId="0" fontId="49" fillId="0" borderId="36" xfId="25" applyFont="1" applyBorder="1" applyAlignment="1">
      <alignment horizontal="center" vertical="top"/>
    </xf>
    <xf numFmtId="4" fontId="8" fillId="10" borderId="96" xfId="25" applyNumberFormat="1" applyFont="1" applyFill="1" applyBorder="1" applyAlignment="1">
      <alignment horizontal="center" vertical="center"/>
    </xf>
    <xf numFmtId="0" fontId="3" fillId="0" borderId="0" xfId="25" applyFont="1" applyBorder="1" applyAlignment="1">
      <alignment horizontal="left" vertical="top" wrapText="1"/>
    </xf>
    <xf numFmtId="0" fontId="8" fillId="0" borderId="0" xfId="25" applyFont="1" applyBorder="1" applyAlignment="1">
      <alignment horizontal="center" vertical="center"/>
    </xf>
    <xf numFmtId="0" fontId="2" fillId="0" borderId="0" xfId="25" applyBorder="1" applyAlignment="1">
      <alignment horizontal="center" vertical="center"/>
    </xf>
    <xf numFmtId="0" fontId="8" fillId="0" borderId="0" xfId="25" applyFont="1" applyBorder="1" applyAlignment="1">
      <alignment horizontal="center" wrapText="1"/>
    </xf>
    <xf numFmtId="0" fontId="8" fillId="0" borderId="0" xfId="25" applyFont="1" applyBorder="1" applyAlignment="1">
      <alignment horizontal="center"/>
    </xf>
    <xf numFmtId="0" fontId="48" fillId="0" borderId="1" xfId="25" applyFont="1" applyBorder="1" applyAlignment="1">
      <alignment horizontal="center" vertical="center"/>
    </xf>
    <xf numFmtId="0" fontId="48" fillId="0" borderId="2" xfId="25" applyFont="1" applyBorder="1" applyAlignment="1">
      <alignment horizontal="center" vertical="center"/>
    </xf>
    <xf numFmtId="0" fontId="48" fillId="0" borderId="2" xfId="25" applyFont="1" applyBorder="1" applyAlignment="1">
      <alignment horizontal="center" vertical="center" wrapText="1"/>
    </xf>
    <xf numFmtId="0" fontId="48" fillId="0" borderId="4" xfId="25" applyFont="1" applyBorder="1" applyAlignment="1">
      <alignment horizontal="center" vertical="center" wrapText="1"/>
    </xf>
    <xf numFmtId="0" fontId="8" fillId="0" borderId="32" xfId="1" applyFont="1" applyBorder="1" applyAlignment="1">
      <alignment horizontal="right"/>
    </xf>
    <xf numFmtId="0" fontId="8" fillId="0" borderId="31" xfId="1" applyFont="1" applyBorder="1" applyAlignment="1">
      <alignment horizontal="right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49" fontId="10" fillId="0" borderId="13" xfId="1" applyNumberFormat="1" applyFont="1" applyBorder="1" applyAlignment="1">
      <alignment horizontal="center" vertical="top"/>
    </xf>
    <xf numFmtId="49" fontId="10" fillId="0" borderId="36" xfId="1" applyNumberFormat="1" applyFont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0" fontId="61" fillId="0" borderId="0" xfId="29" applyFont="1" applyAlignment="1">
      <alignment horizontal="center" vertical="top" wrapText="1"/>
    </xf>
    <xf numFmtId="0" fontId="11" fillId="0" borderId="0" xfId="29" applyAlignment="1">
      <alignment horizontal="center" vertical="top"/>
    </xf>
    <xf numFmtId="0" fontId="61" fillId="0" borderId="97" xfId="29" applyFont="1" applyBorder="1" applyAlignment="1">
      <alignment horizontal="left" vertical="center"/>
    </xf>
    <xf numFmtId="43" fontId="62" fillId="0" borderId="100" xfId="29" applyNumberFormat="1" applyFont="1" applyFill="1" applyBorder="1" applyAlignment="1">
      <alignment horizontal="center" vertical="center" wrapText="1"/>
    </xf>
    <xf numFmtId="43" fontId="62" fillId="0" borderId="101" xfId="29" applyNumberFormat="1" applyFont="1" applyFill="1" applyBorder="1" applyAlignment="1">
      <alignment horizontal="center" vertical="center" wrapText="1"/>
    </xf>
    <xf numFmtId="0" fontId="65" fillId="0" borderId="33" xfId="29" applyFont="1" applyBorder="1" applyAlignment="1">
      <alignment horizontal="center" vertical="top" wrapText="1"/>
    </xf>
    <xf numFmtId="0" fontId="65" fillId="0" borderId="22" xfId="29" applyFont="1" applyBorder="1" applyAlignment="1">
      <alignment horizontal="center" vertical="top" wrapText="1"/>
    </xf>
    <xf numFmtId="0" fontId="64" fillId="0" borderId="33" xfId="29" applyFont="1" applyBorder="1" applyAlignment="1">
      <alignment horizontal="center" vertical="top" wrapText="1"/>
    </xf>
    <xf numFmtId="0" fontId="64" fillId="0" borderId="22" xfId="29" applyFont="1" applyBorder="1" applyAlignment="1">
      <alignment horizontal="center" vertical="top" wrapText="1"/>
    </xf>
    <xf numFmtId="0" fontId="62" fillId="7" borderId="33" xfId="29" applyFont="1" applyFill="1" applyBorder="1" applyAlignment="1">
      <alignment horizontal="center" vertical="top" wrapText="1"/>
    </xf>
    <xf numFmtId="0" fontId="62" fillId="7" borderId="19" xfId="29" applyFont="1" applyFill="1" applyBorder="1" applyAlignment="1">
      <alignment horizontal="center" vertical="top" wrapText="1"/>
    </xf>
    <xf numFmtId="0" fontId="65" fillId="7" borderId="33" xfId="29" applyFont="1" applyFill="1" applyBorder="1" applyAlignment="1">
      <alignment horizontal="center" vertical="top" wrapText="1"/>
    </xf>
    <xf numFmtId="0" fontId="65" fillId="7" borderId="19" xfId="29" applyFont="1" applyFill="1" applyBorder="1" applyAlignment="1">
      <alignment horizontal="center" vertical="top" wrapText="1"/>
    </xf>
    <xf numFmtId="0" fontId="65" fillId="7" borderId="22" xfId="29" applyFont="1" applyFill="1" applyBorder="1" applyAlignment="1">
      <alignment horizontal="center" vertical="top" wrapText="1"/>
    </xf>
    <xf numFmtId="0" fontId="65" fillId="0" borderId="19" xfId="29" applyFont="1" applyBorder="1" applyAlignment="1">
      <alignment horizontal="center" vertical="top" wrapText="1"/>
    </xf>
    <xf numFmtId="0" fontId="62" fillId="0" borderId="98" xfId="29" applyFont="1" applyFill="1" applyBorder="1" applyAlignment="1">
      <alignment horizontal="center" vertical="center" wrapText="1"/>
    </xf>
    <xf numFmtId="0" fontId="62" fillId="0" borderId="102" xfId="29" applyFont="1" applyFill="1" applyBorder="1" applyAlignment="1">
      <alignment horizontal="center" vertical="center" wrapText="1"/>
    </xf>
    <xf numFmtId="43" fontId="62" fillId="0" borderId="99" xfId="29" applyNumberFormat="1" applyFont="1" applyFill="1" applyBorder="1" applyAlignment="1">
      <alignment horizontal="center" vertical="center" wrapText="1"/>
    </xf>
    <xf numFmtId="43" fontId="62" fillId="0" borderId="106" xfId="29" applyNumberFormat="1" applyFont="1" applyFill="1" applyBorder="1" applyAlignment="1">
      <alignment horizontal="center" vertical="center" wrapText="1"/>
    </xf>
    <xf numFmtId="43" fontId="62" fillId="0" borderId="117" xfId="29" applyNumberFormat="1" applyFont="1" applyFill="1" applyBorder="1" applyAlignment="1">
      <alignment horizontal="center" vertical="center" wrapText="1"/>
    </xf>
    <xf numFmtId="43" fontId="62" fillId="0" borderId="102" xfId="29" applyNumberFormat="1" applyFont="1" applyFill="1" applyBorder="1" applyAlignment="1">
      <alignment horizontal="center" vertical="center" wrapText="1"/>
    </xf>
    <xf numFmtId="0" fontId="10" fillId="0" borderId="118" xfId="29" applyFont="1" applyBorder="1" applyAlignment="1">
      <alignment horizontal="right" vertical="center"/>
    </xf>
    <xf numFmtId="0" fontId="10" fillId="0" borderId="119" xfId="29" applyFont="1" applyBorder="1" applyAlignment="1">
      <alignment horizontal="right" vertical="center"/>
    </xf>
    <xf numFmtId="0" fontId="10" fillId="0" borderId="120" xfId="29" applyFont="1" applyBorder="1" applyAlignment="1">
      <alignment horizontal="right" vertical="center"/>
    </xf>
    <xf numFmtId="0" fontId="11" fillId="0" borderId="33" xfId="29" applyBorder="1" applyAlignment="1">
      <alignment horizontal="center" vertical="center"/>
    </xf>
    <xf numFmtId="0" fontId="11" fillId="0" borderId="19" xfId="29" applyBorder="1" applyAlignment="1">
      <alignment horizontal="center" vertical="center"/>
    </xf>
    <xf numFmtId="0" fontId="11" fillId="0" borderId="22" xfId="29" applyBorder="1" applyAlignment="1">
      <alignment horizontal="center" vertical="center"/>
    </xf>
    <xf numFmtId="0" fontId="71" fillId="0" borderId="114" xfId="29" applyFont="1" applyBorder="1" applyAlignment="1">
      <alignment horizontal="center" vertical="center"/>
    </xf>
    <xf numFmtId="0" fontId="71" fillId="0" borderId="115" xfId="29" applyFont="1" applyBorder="1" applyAlignment="1">
      <alignment horizontal="center" vertical="center"/>
    </xf>
    <xf numFmtId="0" fontId="71" fillId="0" borderId="116" xfId="29" applyFont="1" applyBorder="1" applyAlignment="1">
      <alignment horizontal="center" vertical="center"/>
    </xf>
    <xf numFmtId="0" fontId="17" fillId="0" borderId="85" xfId="25" applyFont="1" applyBorder="1" applyAlignment="1">
      <alignment horizontal="left" vertical="center" wrapText="1"/>
    </xf>
    <xf numFmtId="0" fontId="27" fillId="0" borderId="33" xfId="25" applyFont="1" applyBorder="1" applyAlignment="1">
      <alignment horizontal="center" vertical="center"/>
    </xf>
    <xf numFmtId="0" fontId="27" fillId="0" borderId="19" xfId="25" applyFont="1" applyBorder="1" applyAlignment="1">
      <alignment horizontal="center" vertical="center"/>
    </xf>
    <xf numFmtId="0" fontId="27" fillId="0" borderId="22" xfId="25" applyFont="1" applyBorder="1" applyAlignment="1">
      <alignment horizontal="center" vertical="center"/>
    </xf>
    <xf numFmtId="0" fontId="29" fillId="0" borderId="18" xfId="25" applyFont="1" applyBorder="1" applyAlignment="1">
      <alignment horizontal="right" vertical="center"/>
    </xf>
    <xf numFmtId="0" fontId="17" fillId="0" borderId="33" xfId="25" applyFont="1" applyBorder="1" applyAlignment="1">
      <alignment horizontal="center"/>
    </xf>
    <xf numFmtId="0" fontId="17" fillId="0" borderId="22" xfId="25" applyFont="1" applyBorder="1" applyAlignment="1">
      <alignment horizontal="center"/>
    </xf>
    <xf numFmtId="0" fontId="17" fillId="0" borderId="19" xfId="25" applyFont="1" applyBorder="1" applyAlignment="1">
      <alignment horizontal="center"/>
    </xf>
    <xf numFmtId="0" fontId="17" fillId="0" borderId="87" xfId="25" applyFont="1" applyBorder="1" applyAlignment="1">
      <alignment horizontal="center"/>
    </xf>
    <xf numFmtId="0" fontId="45" fillId="8" borderId="90" xfId="25" applyFont="1" applyFill="1" applyBorder="1" applyAlignment="1">
      <alignment horizontal="center" vertical="top" wrapText="1"/>
    </xf>
    <xf numFmtId="0" fontId="45" fillId="8" borderId="83" xfId="25" applyFont="1" applyFill="1" applyBorder="1" applyAlignment="1">
      <alignment horizontal="center" vertical="top" wrapText="1"/>
    </xf>
    <xf numFmtId="0" fontId="27" fillId="0" borderId="80" xfId="25" applyFont="1" applyBorder="1" applyAlignment="1">
      <alignment horizontal="left" vertical="center" wrapText="1"/>
    </xf>
    <xf numFmtId="0" fontId="27" fillId="0" borderId="51" xfId="25" applyFont="1" applyBorder="1" applyAlignment="1">
      <alignment horizontal="left" vertical="center"/>
    </xf>
    <xf numFmtId="0" fontId="17" fillId="0" borderId="24" xfId="25" applyFont="1" applyBorder="1" applyAlignment="1">
      <alignment horizontal="left" vertical="center" wrapText="1"/>
    </xf>
    <xf numFmtId="0" fontId="44" fillId="7" borderId="62" xfId="25" applyFont="1" applyFill="1" applyBorder="1" applyAlignment="1">
      <alignment horizontal="center" vertical="top" wrapText="1"/>
    </xf>
    <xf numFmtId="0" fontId="44" fillId="7" borderId="64" xfId="25" applyFont="1" applyFill="1" applyBorder="1" applyAlignment="1">
      <alignment horizontal="center" vertical="top" wrapText="1"/>
    </xf>
    <xf numFmtId="0" fontId="27" fillId="0" borderId="51" xfId="25" applyFont="1" applyBorder="1" applyAlignment="1">
      <alignment horizontal="left" vertical="center" wrapText="1"/>
    </xf>
    <xf numFmtId="0" fontId="17" fillId="0" borderId="70" xfId="25" applyFont="1" applyFill="1" applyBorder="1" applyAlignment="1">
      <alignment horizontal="left" vertical="center" wrapText="1"/>
    </xf>
    <xf numFmtId="0" fontId="31" fillId="0" borderId="17" xfId="25" applyFont="1" applyFill="1" applyBorder="1" applyAlignment="1">
      <alignment horizontal="center" vertical="top" wrapText="1"/>
    </xf>
    <xf numFmtId="0" fontId="31" fillId="0" borderId="13" xfId="25" applyFont="1" applyFill="1" applyBorder="1" applyAlignment="1">
      <alignment horizontal="center" vertical="top" wrapText="1"/>
    </xf>
    <xf numFmtId="0" fontId="31" fillId="0" borderId="36" xfId="25" applyFont="1" applyFill="1" applyBorder="1" applyAlignment="1">
      <alignment horizontal="center" vertical="top" wrapText="1"/>
    </xf>
    <xf numFmtId="0" fontId="17" fillId="0" borderId="54" xfId="25" applyFont="1" applyFill="1" applyBorder="1" applyAlignment="1">
      <alignment horizontal="left" vertical="center" wrapText="1"/>
    </xf>
    <xf numFmtId="0" fontId="31" fillId="0" borderId="17" xfId="25" applyFont="1" applyFill="1" applyBorder="1" applyAlignment="1">
      <alignment horizontal="left" vertical="top" wrapText="1"/>
    </xf>
    <xf numFmtId="0" fontId="31" fillId="0" borderId="16" xfId="25" applyFont="1" applyFill="1" applyBorder="1" applyAlignment="1">
      <alignment horizontal="left" vertical="top" wrapText="1"/>
    </xf>
    <xf numFmtId="0" fontId="17" fillId="0" borderId="66" xfId="25" applyFont="1" applyFill="1" applyBorder="1" applyAlignment="1">
      <alignment horizontal="center" vertical="center" wrapText="1"/>
    </xf>
    <xf numFmtId="0" fontId="17" fillId="0" borderId="14" xfId="25" applyFont="1" applyFill="1" applyBorder="1" applyAlignment="1">
      <alignment horizontal="center" vertical="center" wrapText="1"/>
    </xf>
    <xf numFmtId="0" fontId="17" fillId="0" borderId="62" xfId="25" applyFont="1" applyFill="1" applyBorder="1" applyAlignment="1">
      <alignment horizontal="center" vertical="center" wrapText="1"/>
    </xf>
    <xf numFmtId="0" fontId="17" fillId="0" borderId="63" xfId="25" applyFont="1" applyFill="1" applyBorder="1" applyAlignment="1">
      <alignment horizontal="center" vertical="center" wrapText="1"/>
    </xf>
    <xf numFmtId="0" fontId="31" fillId="0" borderId="33" xfId="25" applyFont="1" applyBorder="1" applyAlignment="1">
      <alignment horizontal="center" vertical="top" wrapText="1"/>
    </xf>
    <xf numFmtId="0" fontId="31" fillId="0" borderId="22" xfId="25" applyFont="1" applyBorder="1" applyAlignment="1">
      <alignment horizontal="center" vertical="top" wrapText="1"/>
    </xf>
    <xf numFmtId="0" fontId="27" fillId="0" borderId="79" xfId="25" applyFont="1" applyBorder="1" applyAlignment="1">
      <alignment horizontal="right" vertical="center" wrapText="1"/>
    </xf>
    <xf numFmtId="0" fontId="27" fillId="0" borderId="80" xfId="25" applyFont="1" applyBorder="1" applyAlignment="1">
      <alignment horizontal="right" vertical="center" wrapText="1"/>
    </xf>
    <xf numFmtId="0" fontId="45" fillId="8" borderId="9" xfId="25" applyFont="1" applyFill="1" applyBorder="1" applyAlignment="1">
      <alignment horizontal="center" vertical="top" wrapText="1"/>
    </xf>
    <xf numFmtId="0" fontId="45" fillId="8" borderId="14" xfId="25" applyFont="1" applyFill="1" applyBorder="1" applyAlignment="1">
      <alignment horizontal="center" vertical="top" wrapText="1"/>
    </xf>
    <xf numFmtId="0" fontId="45" fillId="8" borderId="20" xfId="25" applyFont="1" applyFill="1" applyBorder="1" applyAlignment="1">
      <alignment horizontal="center"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26" fillId="0" borderId="0" xfId="25" applyFont="1" applyBorder="1" applyAlignment="1">
      <alignment horizontal="center" vertical="center"/>
    </xf>
    <xf numFmtId="0" fontId="33" fillId="0" borderId="54" xfId="25" applyFont="1" applyBorder="1" applyAlignment="1">
      <alignment horizontal="left" vertical="center" wrapText="1"/>
    </xf>
    <xf numFmtId="0" fontId="31" fillId="0" borderId="41" xfId="25" applyFont="1" applyFill="1" applyBorder="1" applyAlignment="1">
      <alignment horizontal="center" vertical="top" wrapText="1"/>
    </xf>
    <xf numFmtId="0" fontId="17" fillId="0" borderId="0" xfId="25" applyFont="1" applyBorder="1" applyAlignment="1">
      <alignment horizontal="left" vertical="center" wrapText="1"/>
    </xf>
    <xf numFmtId="0" fontId="17" fillId="0" borderId="62" xfId="25" applyFont="1" applyBorder="1" applyAlignment="1">
      <alignment horizontal="center" vertical="center" wrapText="1"/>
    </xf>
    <xf numFmtId="0" fontId="17" fillId="0" borderId="64" xfId="25" applyFont="1" applyBorder="1" applyAlignment="1">
      <alignment horizontal="center" vertical="center" wrapText="1"/>
    </xf>
    <xf numFmtId="0" fontId="44" fillId="7" borderId="66" xfId="25" applyFont="1" applyFill="1" applyBorder="1" applyAlignment="1">
      <alignment horizontal="center" vertical="center" wrapText="1"/>
    </xf>
    <xf numFmtId="0" fontId="44" fillId="7" borderId="14" xfId="25" applyFont="1" applyFill="1" applyBorder="1" applyAlignment="1">
      <alignment horizontal="center" vertical="center" wrapText="1"/>
    </xf>
    <xf numFmtId="0" fontId="44" fillId="7" borderId="53" xfId="25" applyFont="1" applyFill="1" applyBorder="1" applyAlignment="1">
      <alignment horizontal="center" vertical="center" wrapText="1"/>
    </xf>
    <xf numFmtId="0" fontId="44" fillId="0" borderId="6" xfId="28" applyFont="1" applyBorder="1" applyAlignment="1">
      <alignment horizontal="center" vertical="center" wrapText="1"/>
    </xf>
    <xf numFmtId="0" fontId="3" fillId="0" borderId="0" xfId="28" applyFont="1" applyBorder="1" applyAlignment="1"/>
    <xf numFmtId="0" fontId="40" fillId="0" borderId="0" xfId="28" applyFont="1" applyBorder="1" applyAlignment="1">
      <alignment horizontal="center" vertical="center"/>
    </xf>
    <xf numFmtId="0" fontId="44" fillId="0" borderId="6" xfId="28" applyFont="1" applyBorder="1" applyAlignment="1">
      <alignment vertical="center"/>
    </xf>
    <xf numFmtId="0" fontId="44" fillId="0" borderId="35" xfId="28" applyFont="1" applyBorder="1" applyAlignment="1">
      <alignment horizontal="center" vertical="center" wrapText="1"/>
    </xf>
    <xf numFmtId="0" fontId="44" fillId="0" borderId="6" xfId="28" applyFont="1" applyBorder="1" applyAlignment="1">
      <alignment horizontal="center" vertical="center"/>
    </xf>
    <xf numFmtId="0" fontId="38" fillId="7" borderId="33" xfId="26" applyFont="1" applyFill="1" applyBorder="1" applyAlignment="1">
      <alignment horizontal="center" vertical="top"/>
    </xf>
    <xf numFmtId="0" fontId="38" fillId="7" borderId="19" xfId="26" applyFont="1" applyFill="1" applyBorder="1" applyAlignment="1">
      <alignment horizontal="center" vertical="top"/>
    </xf>
    <xf numFmtId="0" fontId="38" fillId="7" borderId="22" xfId="26" applyFont="1" applyFill="1" applyBorder="1" applyAlignment="1">
      <alignment horizontal="center" vertical="top"/>
    </xf>
    <xf numFmtId="0" fontId="3" fillId="0" borderId="0" xfId="27" applyFont="1" applyAlignment="1">
      <alignment horizontal="left" wrapText="1"/>
    </xf>
    <xf numFmtId="0" fontId="34" fillId="0" borderId="0" xfId="27" applyFont="1" applyAlignment="1">
      <alignment horizontal="left"/>
    </xf>
    <xf numFmtId="0" fontId="35" fillId="0" borderId="0" xfId="26" applyFont="1" applyBorder="1" applyAlignment="1">
      <alignment horizontal="center" vertical="center" wrapText="1"/>
    </xf>
    <xf numFmtId="0" fontId="35" fillId="0" borderId="0" xfId="26" applyFont="1" applyBorder="1" applyAlignment="1">
      <alignment horizontal="left" vertical="center" wrapText="1"/>
    </xf>
    <xf numFmtId="0" fontId="40" fillId="0" borderId="0" xfId="26" applyFont="1" applyBorder="1" applyAlignment="1">
      <alignment horizontal="left" vertical="center"/>
    </xf>
    <xf numFmtId="164" fontId="24" fillId="0" borderId="0" xfId="23" applyFont="1" applyFill="1" applyBorder="1" applyAlignment="1" applyProtection="1">
      <alignment horizontal="center" vertical="center"/>
    </xf>
    <xf numFmtId="164" fontId="31" fillId="0" borderId="17" xfId="23" applyFont="1" applyFill="1" applyBorder="1" applyAlignment="1" applyProtection="1">
      <alignment horizontal="center" vertical="top"/>
    </xf>
    <xf numFmtId="164" fontId="31" fillId="0" borderId="36" xfId="23" applyFont="1" applyFill="1" applyBorder="1" applyAlignment="1" applyProtection="1">
      <alignment horizontal="center" vertical="top"/>
    </xf>
    <xf numFmtId="164" fontId="31" fillId="0" borderId="13" xfId="23" applyFont="1" applyFill="1" applyBorder="1" applyAlignment="1" applyProtection="1">
      <alignment horizontal="center" vertical="top"/>
    </xf>
    <xf numFmtId="164" fontId="31" fillId="0" borderId="41" xfId="23" applyFont="1" applyFill="1" applyBorder="1" applyAlignment="1" applyProtection="1">
      <alignment horizontal="center" vertical="top"/>
    </xf>
    <xf numFmtId="0" fontId="20" fillId="0" borderId="0" xfId="24" applyFont="1" applyBorder="1" applyAlignment="1">
      <alignment horizontal="left"/>
    </xf>
    <xf numFmtId="0" fontId="22" fillId="0" borderId="0" xfId="24" applyFont="1" applyBorder="1" applyAlignment="1">
      <alignment horizontal="left" wrapText="1"/>
    </xf>
  </cellXfs>
  <cellStyles count="32">
    <cellStyle name="ConditionalStyle_1" xfId="3"/>
    <cellStyle name="Dziesiętny_załączniki  nr 1,2,3,4,5,6,7,8,9,10,11  2008" xfId="2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12"/>
    <cellStyle name="Normalny 19" xfId="31"/>
    <cellStyle name="Normalny 2" xfId="13"/>
    <cellStyle name="Normalny 3" xfId="14"/>
    <cellStyle name="Normalny 3 2" xfId="15"/>
    <cellStyle name="Normalny 4" xfId="16"/>
    <cellStyle name="Normalny 4 2" xfId="17"/>
    <cellStyle name="Normalny 5" xfId="18"/>
    <cellStyle name="Normalny 6" xfId="19"/>
    <cellStyle name="Normalny 7" xfId="20"/>
    <cellStyle name="Normalny 8" xfId="21"/>
    <cellStyle name="Normalny 9" xfId="22"/>
    <cellStyle name="Normalny_DOCHODY  WYDATKI 2011" xfId="26"/>
    <cellStyle name="Normalny_Kwiecień" xfId="24"/>
    <cellStyle name="Normalny_Załacznik 2010" xfId="27"/>
    <cellStyle name="Normalny_załaczniki maj" xfId="25"/>
    <cellStyle name="Normalny_załączniki  nr 1,2,3,4,5,6,7,8,9,10,11  2008" xfId="28"/>
    <cellStyle name="Normalny_Załączniki budżet 2010" xfId="29"/>
    <cellStyle name="Normalny_Zeszyt1" xfId="1"/>
    <cellStyle name="Walutowy_Załączniki budżet 2010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showGridLines="0" workbookViewId="0">
      <selection activeCell="D3" sqref="D3:D157"/>
    </sheetView>
  </sheetViews>
  <sheetFormatPr defaultRowHeight="12.75" x14ac:dyDescent="0.2"/>
  <cols>
    <col min="1" max="1" width="5.140625" style="748" customWidth="1"/>
    <col min="2" max="2" width="7.28515625" style="748" customWidth="1"/>
    <col min="3" max="3" width="7.7109375" style="748" customWidth="1"/>
    <col min="4" max="4" width="27.85546875" style="748" customWidth="1"/>
    <col min="5" max="5" width="12.7109375" style="748" customWidth="1"/>
    <col min="6" max="6" width="11.28515625" style="748" customWidth="1"/>
    <col min="7" max="7" width="13" style="748" customWidth="1"/>
    <col min="8" max="249" width="9.140625" style="748"/>
    <col min="250" max="250" width="2.140625" style="748" customWidth="1"/>
    <col min="251" max="251" width="8.7109375" style="748" customWidth="1"/>
    <col min="252" max="252" width="9.85546875" style="748" customWidth="1"/>
    <col min="253" max="253" width="1" style="748" customWidth="1"/>
    <col min="254" max="254" width="10.85546875" style="748" customWidth="1"/>
    <col min="255" max="255" width="54.5703125" style="748" customWidth="1"/>
    <col min="256" max="257" width="22.85546875" style="748" customWidth="1"/>
    <col min="258" max="258" width="9.85546875" style="748" customWidth="1"/>
    <col min="259" max="259" width="13" style="748" customWidth="1"/>
    <col min="260" max="260" width="1" style="748" customWidth="1"/>
    <col min="261" max="505" width="9.140625" style="748"/>
    <col min="506" max="506" width="2.140625" style="748" customWidth="1"/>
    <col min="507" max="507" width="8.7109375" style="748" customWidth="1"/>
    <col min="508" max="508" width="9.85546875" style="748" customWidth="1"/>
    <col min="509" max="509" width="1" style="748" customWidth="1"/>
    <col min="510" max="510" width="10.85546875" style="748" customWidth="1"/>
    <col min="511" max="511" width="54.5703125" style="748" customWidth="1"/>
    <col min="512" max="513" width="22.85546875" style="748" customWidth="1"/>
    <col min="514" max="514" width="9.85546875" style="748" customWidth="1"/>
    <col min="515" max="515" width="13" style="748" customWidth="1"/>
    <col min="516" max="516" width="1" style="748" customWidth="1"/>
    <col min="517" max="761" width="9.140625" style="748"/>
    <col min="762" max="762" width="2.140625" style="748" customWidth="1"/>
    <col min="763" max="763" width="8.7109375" style="748" customWidth="1"/>
    <col min="764" max="764" width="9.85546875" style="748" customWidth="1"/>
    <col min="765" max="765" width="1" style="748" customWidth="1"/>
    <col min="766" max="766" width="10.85546875" style="748" customWidth="1"/>
    <col min="767" max="767" width="54.5703125" style="748" customWidth="1"/>
    <col min="768" max="769" width="22.85546875" style="748" customWidth="1"/>
    <col min="770" max="770" width="9.85546875" style="748" customWidth="1"/>
    <col min="771" max="771" width="13" style="748" customWidth="1"/>
    <col min="772" max="772" width="1" style="748" customWidth="1"/>
    <col min="773" max="1017" width="9.140625" style="748"/>
    <col min="1018" max="1018" width="2.140625" style="748" customWidth="1"/>
    <col min="1019" max="1019" width="8.7109375" style="748" customWidth="1"/>
    <col min="1020" max="1020" width="9.85546875" style="748" customWidth="1"/>
    <col min="1021" max="1021" width="1" style="748" customWidth="1"/>
    <col min="1022" max="1022" width="10.85546875" style="748" customWidth="1"/>
    <col min="1023" max="1023" width="54.5703125" style="748" customWidth="1"/>
    <col min="1024" max="1025" width="22.85546875" style="748" customWidth="1"/>
    <col min="1026" max="1026" width="9.85546875" style="748" customWidth="1"/>
    <col min="1027" max="1027" width="13" style="748" customWidth="1"/>
    <col min="1028" max="1028" width="1" style="748" customWidth="1"/>
    <col min="1029" max="1273" width="9.140625" style="748"/>
    <col min="1274" max="1274" width="2.140625" style="748" customWidth="1"/>
    <col min="1275" max="1275" width="8.7109375" style="748" customWidth="1"/>
    <col min="1276" max="1276" width="9.85546875" style="748" customWidth="1"/>
    <col min="1277" max="1277" width="1" style="748" customWidth="1"/>
    <col min="1278" max="1278" width="10.85546875" style="748" customWidth="1"/>
    <col min="1279" max="1279" width="54.5703125" style="748" customWidth="1"/>
    <col min="1280" max="1281" width="22.85546875" style="748" customWidth="1"/>
    <col min="1282" max="1282" width="9.85546875" style="748" customWidth="1"/>
    <col min="1283" max="1283" width="13" style="748" customWidth="1"/>
    <col min="1284" max="1284" width="1" style="748" customWidth="1"/>
    <col min="1285" max="1529" width="9.140625" style="748"/>
    <col min="1530" max="1530" width="2.140625" style="748" customWidth="1"/>
    <col min="1531" max="1531" width="8.7109375" style="748" customWidth="1"/>
    <col min="1532" max="1532" width="9.85546875" style="748" customWidth="1"/>
    <col min="1533" max="1533" width="1" style="748" customWidth="1"/>
    <col min="1534" max="1534" width="10.85546875" style="748" customWidth="1"/>
    <col min="1535" max="1535" width="54.5703125" style="748" customWidth="1"/>
    <col min="1536" max="1537" width="22.85546875" style="748" customWidth="1"/>
    <col min="1538" max="1538" width="9.85546875" style="748" customWidth="1"/>
    <col min="1539" max="1539" width="13" style="748" customWidth="1"/>
    <col min="1540" max="1540" width="1" style="748" customWidth="1"/>
    <col min="1541" max="1785" width="9.140625" style="748"/>
    <col min="1786" max="1786" width="2.140625" style="748" customWidth="1"/>
    <col min="1787" max="1787" width="8.7109375" style="748" customWidth="1"/>
    <col min="1788" max="1788" width="9.85546875" style="748" customWidth="1"/>
    <col min="1789" max="1789" width="1" style="748" customWidth="1"/>
    <col min="1790" max="1790" width="10.85546875" style="748" customWidth="1"/>
    <col min="1791" max="1791" width="54.5703125" style="748" customWidth="1"/>
    <col min="1792" max="1793" width="22.85546875" style="748" customWidth="1"/>
    <col min="1794" max="1794" width="9.85546875" style="748" customWidth="1"/>
    <col min="1795" max="1795" width="13" style="748" customWidth="1"/>
    <col min="1796" max="1796" width="1" style="748" customWidth="1"/>
    <col min="1797" max="2041" width="9.140625" style="748"/>
    <col min="2042" max="2042" width="2.140625" style="748" customWidth="1"/>
    <col min="2043" max="2043" width="8.7109375" style="748" customWidth="1"/>
    <col min="2044" max="2044" width="9.85546875" style="748" customWidth="1"/>
    <col min="2045" max="2045" width="1" style="748" customWidth="1"/>
    <col min="2046" max="2046" width="10.85546875" style="748" customWidth="1"/>
    <col min="2047" max="2047" width="54.5703125" style="748" customWidth="1"/>
    <col min="2048" max="2049" width="22.85546875" style="748" customWidth="1"/>
    <col min="2050" max="2050" width="9.85546875" style="748" customWidth="1"/>
    <col min="2051" max="2051" width="13" style="748" customWidth="1"/>
    <col min="2052" max="2052" width="1" style="748" customWidth="1"/>
    <col min="2053" max="2297" width="9.140625" style="748"/>
    <col min="2298" max="2298" width="2.140625" style="748" customWidth="1"/>
    <col min="2299" max="2299" width="8.7109375" style="748" customWidth="1"/>
    <col min="2300" max="2300" width="9.85546875" style="748" customWidth="1"/>
    <col min="2301" max="2301" width="1" style="748" customWidth="1"/>
    <col min="2302" max="2302" width="10.85546875" style="748" customWidth="1"/>
    <col min="2303" max="2303" width="54.5703125" style="748" customWidth="1"/>
    <col min="2304" max="2305" width="22.85546875" style="748" customWidth="1"/>
    <col min="2306" max="2306" width="9.85546875" style="748" customWidth="1"/>
    <col min="2307" max="2307" width="13" style="748" customWidth="1"/>
    <col min="2308" max="2308" width="1" style="748" customWidth="1"/>
    <col min="2309" max="2553" width="9.140625" style="748"/>
    <col min="2554" max="2554" width="2.140625" style="748" customWidth="1"/>
    <col min="2555" max="2555" width="8.7109375" style="748" customWidth="1"/>
    <col min="2556" max="2556" width="9.85546875" style="748" customWidth="1"/>
    <col min="2557" max="2557" width="1" style="748" customWidth="1"/>
    <col min="2558" max="2558" width="10.85546875" style="748" customWidth="1"/>
    <col min="2559" max="2559" width="54.5703125" style="748" customWidth="1"/>
    <col min="2560" max="2561" width="22.85546875" style="748" customWidth="1"/>
    <col min="2562" max="2562" width="9.85546875" style="748" customWidth="1"/>
    <col min="2563" max="2563" width="13" style="748" customWidth="1"/>
    <col min="2564" max="2564" width="1" style="748" customWidth="1"/>
    <col min="2565" max="2809" width="9.140625" style="748"/>
    <col min="2810" max="2810" width="2.140625" style="748" customWidth="1"/>
    <col min="2811" max="2811" width="8.7109375" style="748" customWidth="1"/>
    <col min="2812" max="2812" width="9.85546875" style="748" customWidth="1"/>
    <col min="2813" max="2813" width="1" style="748" customWidth="1"/>
    <col min="2814" max="2814" width="10.85546875" style="748" customWidth="1"/>
    <col min="2815" max="2815" width="54.5703125" style="748" customWidth="1"/>
    <col min="2816" max="2817" width="22.85546875" style="748" customWidth="1"/>
    <col min="2818" max="2818" width="9.85546875" style="748" customWidth="1"/>
    <col min="2819" max="2819" width="13" style="748" customWidth="1"/>
    <col min="2820" max="2820" width="1" style="748" customWidth="1"/>
    <col min="2821" max="3065" width="9.140625" style="748"/>
    <col min="3066" max="3066" width="2.140625" style="748" customWidth="1"/>
    <col min="3067" max="3067" width="8.7109375" style="748" customWidth="1"/>
    <col min="3068" max="3068" width="9.85546875" style="748" customWidth="1"/>
    <col min="3069" max="3069" width="1" style="748" customWidth="1"/>
    <col min="3070" max="3070" width="10.85546875" style="748" customWidth="1"/>
    <col min="3071" max="3071" width="54.5703125" style="748" customWidth="1"/>
    <col min="3072" max="3073" width="22.85546875" style="748" customWidth="1"/>
    <col min="3074" max="3074" width="9.85546875" style="748" customWidth="1"/>
    <col min="3075" max="3075" width="13" style="748" customWidth="1"/>
    <col min="3076" max="3076" width="1" style="748" customWidth="1"/>
    <col min="3077" max="3321" width="9.140625" style="748"/>
    <col min="3322" max="3322" width="2.140625" style="748" customWidth="1"/>
    <col min="3323" max="3323" width="8.7109375" style="748" customWidth="1"/>
    <col min="3324" max="3324" width="9.85546875" style="748" customWidth="1"/>
    <col min="3325" max="3325" width="1" style="748" customWidth="1"/>
    <col min="3326" max="3326" width="10.85546875" style="748" customWidth="1"/>
    <col min="3327" max="3327" width="54.5703125" style="748" customWidth="1"/>
    <col min="3328" max="3329" width="22.85546875" style="748" customWidth="1"/>
    <col min="3330" max="3330" width="9.85546875" style="748" customWidth="1"/>
    <col min="3331" max="3331" width="13" style="748" customWidth="1"/>
    <col min="3332" max="3332" width="1" style="748" customWidth="1"/>
    <col min="3333" max="3577" width="9.140625" style="748"/>
    <col min="3578" max="3578" width="2.140625" style="748" customWidth="1"/>
    <col min="3579" max="3579" width="8.7109375" style="748" customWidth="1"/>
    <col min="3580" max="3580" width="9.85546875" style="748" customWidth="1"/>
    <col min="3581" max="3581" width="1" style="748" customWidth="1"/>
    <col min="3582" max="3582" width="10.85546875" style="748" customWidth="1"/>
    <col min="3583" max="3583" width="54.5703125" style="748" customWidth="1"/>
    <col min="3584" max="3585" width="22.85546875" style="748" customWidth="1"/>
    <col min="3586" max="3586" width="9.85546875" style="748" customWidth="1"/>
    <col min="3587" max="3587" width="13" style="748" customWidth="1"/>
    <col min="3588" max="3588" width="1" style="748" customWidth="1"/>
    <col min="3589" max="3833" width="9.140625" style="748"/>
    <col min="3834" max="3834" width="2.140625" style="748" customWidth="1"/>
    <col min="3835" max="3835" width="8.7109375" style="748" customWidth="1"/>
    <col min="3836" max="3836" width="9.85546875" style="748" customWidth="1"/>
    <col min="3837" max="3837" width="1" style="748" customWidth="1"/>
    <col min="3838" max="3838" width="10.85546875" style="748" customWidth="1"/>
    <col min="3839" max="3839" width="54.5703125" style="748" customWidth="1"/>
    <col min="3840" max="3841" width="22.85546875" style="748" customWidth="1"/>
    <col min="3842" max="3842" width="9.85546875" style="748" customWidth="1"/>
    <col min="3843" max="3843" width="13" style="748" customWidth="1"/>
    <col min="3844" max="3844" width="1" style="748" customWidth="1"/>
    <col min="3845" max="4089" width="9.140625" style="748"/>
    <col min="4090" max="4090" width="2.140625" style="748" customWidth="1"/>
    <col min="4091" max="4091" width="8.7109375" style="748" customWidth="1"/>
    <col min="4092" max="4092" width="9.85546875" style="748" customWidth="1"/>
    <col min="4093" max="4093" width="1" style="748" customWidth="1"/>
    <col min="4094" max="4094" width="10.85546875" style="748" customWidth="1"/>
    <col min="4095" max="4095" width="54.5703125" style="748" customWidth="1"/>
    <col min="4096" max="4097" width="22.85546875" style="748" customWidth="1"/>
    <col min="4098" max="4098" width="9.85546875" style="748" customWidth="1"/>
    <col min="4099" max="4099" width="13" style="748" customWidth="1"/>
    <col min="4100" max="4100" width="1" style="748" customWidth="1"/>
    <col min="4101" max="4345" width="9.140625" style="748"/>
    <col min="4346" max="4346" width="2.140625" style="748" customWidth="1"/>
    <col min="4347" max="4347" width="8.7109375" style="748" customWidth="1"/>
    <col min="4348" max="4348" width="9.85546875" style="748" customWidth="1"/>
    <col min="4349" max="4349" width="1" style="748" customWidth="1"/>
    <col min="4350" max="4350" width="10.85546875" style="748" customWidth="1"/>
    <col min="4351" max="4351" width="54.5703125" style="748" customWidth="1"/>
    <col min="4352" max="4353" width="22.85546875" style="748" customWidth="1"/>
    <col min="4354" max="4354" width="9.85546875" style="748" customWidth="1"/>
    <col min="4355" max="4355" width="13" style="748" customWidth="1"/>
    <col min="4356" max="4356" width="1" style="748" customWidth="1"/>
    <col min="4357" max="4601" width="9.140625" style="748"/>
    <col min="4602" max="4602" width="2.140625" style="748" customWidth="1"/>
    <col min="4603" max="4603" width="8.7109375" style="748" customWidth="1"/>
    <col min="4604" max="4604" width="9.85546875" style="748" customWidth="1"/>
    <col min="4605" max="4605" width="1" style="748" customWidth="1"/>
    <col min="4606" max="4606" width="10.85546875" style="748" customWidth="1"/>
    <col min="4607" max="4607" width="54.5703125" style="748" customWidth="1"/>
    <col min="4608" max="4609" width="22.85546875" style="748" customWidth="1"/>
    <col min="4610" max="4610" width="9.85546875" style="748" customWidth="1"/>
    <col min="4611" max="4611" width="13" style="748" customWidth="1"/>
    <col min="4612" max="4612" width="1" style="748" customWidth="1"/>
    <col min="4613" max="4857" width="9.140625" style="748"/>
    <col min="4858" max="4858" width="2.140625" style="748" customWidth="1"/>
    <col min="4859" max="4859" width="8.7109375" style="748" customWidth="1"/>
    <col min="4860" max="4860" width="9.85546875" style="748" customWidth="1"/>
    <col min="4861" max="4861" width="1" style="748" customWidth="1"/>
    <col min="4862" max="4862" width="10.85546875" style="748" customWidth="1"/>
    <col min="4863" max="4863" width="54.5703125" style="748" customWidth="1"/>
    <col min="4864" max="4865" width="22.85546875" style="748" customWidth="1"/>
    <col min="4866" max="4866" width="9.85546875" style="748" customWidth="1"/>
    <col min="4867" max="4867" width="13" style="748" customWidth="1"/>
    <col min="4868" max="4868" width="1" style="748" customWidth="1"/>
    <col min="4869" max="5113" width="9.140625" style="748"/>
    <col min="5114" max="5114" width="2.140625" style="748" customWidth="1"/>
    <col min="5115" max="5115" width="8.7109375" style="748" customWidth="1"/>
    <col min="5116" max="5116" width="9.85546875" style="748" customWidth="1"/>
    <col min="5117" max="5117" width="1" style="748" customWidth="1"/>
    <col min="5118" max="5118" width="10.85546875" style="748" customWidth="1"/>
    <col min="5119" max="5119" width="54.5703125" style="748" customWidth="1"/>
    <col min="5120" max="5121" width="22.85546875" style="748" customWidth="1"/>
    <col min="5122" max="5122" width="9.85546875" style="748" customWidth="1"/>
    <col min="5123" max="5123" width="13" style="748" customWidth="1"/>
    <col min="5124" max="5124" width="1" style="748" customWidth="1"/>
    <col min="5125" max="5369" width="9.140625" style="748"/>
    <col min="5370" max="5370" width="2.140625" style="748" customWidth="1"/>
    <col min="5371" max="5371" width="8.7109375" style="748" customWidth="1"/>
    <col min="5372" max="5372" width="9.85546875" style="748" customWidth="1"/>
    <col min="5373" max="5373" width="1" style="748" customWidth="1"/>
    <col min="5374" max="5374" width="10.85546875" style="748" customWidth="1"/>
    <col min="5375" max="5375" width="54.5703125" style="748" customWidth="1"/>
    <col min="5376" max="5377" width="22.85546875" style="748" customWidth="1"/>
    <col min="5378" max="5378" width="9.85546875" style="748" customWidth="1"/>
    <col min="5379" max="5379" width="13" style="748" customWidth="1"/>
    <col min="5380" max="5380" width="1" style="748" customWidth="1"/>
    <col min="5381" max="5625" width="9.140625" style="748"/>
    <col min="5626" max="5626" width="2.140625" style="748" customWidth="1"/>
    <col min="5627" max="5627" width="8.7109375" style="748" customWidth="1"/>
    <col min="5628" max="5628" width="9.85546875" style="748" customWidth="1"/>
    <col min="5629" max="5629" width="1" style="748" customWidth="1"/>
    <col min="5630" max="5630" width="10.85546875" style="748" customWidth="1"/>
    <col min="5631" max="5631" width="54.5703125" style="748" customWidth="1"/>
    <col min="5632" max="5633" width="22.85546875" style="748" customWidth="1"/>
    <col min="5634" max="5634" width="9.85546875" style="748" customWidth="1"/>
    <col min="5635" max="5635" width="13" style="748" customWidth="1"/>
    <col min="5636" max="5636" width="1" style="748" customWidth="1"/>
    <col min="5637" max="5881" width="9.140625" style="748"/>
    <col min="5882" max="5882" width="2.140625" style="748" customWidth="1"/>
    <col min="5883" max="5883" width="8.7109375" style="748" customWidth="1"/>
    <col min="5884" max="5884" width="9.85546875" style="748" customWidth="1"/>
    <col min="5885" max="5885" width="1" style="748" customWidth="1"/>
    <col min="5886" max="5886" width="10.85546875" style="748" customWidth="1"/>
    <col min="5887" max="5887" width="54.5703125" style="748" customWidth="1"/>
    <col min="5888" max="5889" width="22.85546875" style="748" customWidth="1"/>
    <col min="5890" max="5890" width="9.85546875" style="748" customWidth="1"/>
    <col min="5891" max="5891" width="13" style="748" customWidth="1"/>
    <col min="5892" max="5892" width="1" style="748" customWidth="1"/>
    <col min="5893" max="6137" width="9.140625" style="748"/>
    <col min="6138" max="6138" width="2.140625" style="748" customWidth="1"/>
    <col min="6139" max="6139" width="8.7109375" style="748" customWidth="1"/>
    <col min="6140" max="6140" width="9.85546875" style="748" customWidth="1"/>
    <col min="6141" max="6141" width="1" style="748" customWidth="1"/>
    <col min="6142" max="6142" width="10.85546875" style="748" customWidth="1"/>
    <col min="6143" max="6143" width="54.5703125" style="748" customWidth="1"/>
    <col min="6144" max="6145" width="22.85546875" style="748" customWidth="1"/>
    <col min="6146" max="6146" width="9.85546875" style="748" customWidth="1"/>
    <col min="6147" max="6147" width="13" style="748" customWidth="1"/>
    <col min="6148" max="6148" width="1" style="748" customWidth="1"/>
    <col min="6149" max="6393" width="9.140625" style="748"/>
    <col min="6394" max="6394" width="2.140625" style="748" customWidth="1"/>
    <col min="6395" max="6395" width="8.7109375" style="748" customWidth="1"/>
    <col min="6396" max="6396" width="9.85546875" style="748" customWidth="1"/>
    <col min="6397" max="6397" width="1" style="748" customWidth="1"/>
    <col min="6398" max="6398" width="10.85546875" style="748" customWidth="1"/>
    <col min="6399" max="6399" width="54.5703125" style="748" customWidth="1"/>
    <col min="6400" max="6401" width="22.85546875" style="748" customWidth="1"/>
    <col min="6402" max="6402" width="9.85546875" style="748" customWidth="1"/>
    <col min="6403" max="6403" width="13" style="748" customWidth="1"/>
    <col min="6404" max="6404" width="1" style="748" customWidth="1"/>
    <col min="6405" max="6649" width="9.140625" style="748"/>
    <col min="6650" max="6650" width="2.140625" style="748" customWidth="1"/>
    <col min="6651" max="6651" width="8.7109375" style="748" customWidth="1"/>
    <col min="6652" max="6652" width="9.85546875" style="748" customWidth="1"/>
    <col min="6653" max="6653" width="1" style="748" customWidth="1"/>
    <col min="6654" max="6654" width="10.85546875" style="748" customWidth="1"/>
    <col min="6655" max="6655" width="54.5703125" style="748" customWidth="1"/>
    <col min="6656" max="6657" width="22.85546875" style="748" customWidth="1"/>
    <col min="6658" max="6658" width="9.85546875" style="748" customWidth="1"/>
    <col min="6659" max="6659" width="13" style="748" customWidth="1"/>
    <col min="6660" max="6660" width="1" style="748" customWidth="1"/>
    <col min="6661" max="6905" width="9.140625" style="748"/>
    <col min="6906" max="6906" width="2.140625" style="748" customWidth="1"/>
    <col min="6907" max="6907" width="8.7109375" style="748" customWidth="1"/>
    <col min="6908" max="6908" width="9.85546875" style="748" customWidth="1"/>
    <col min="6909" max="6909" width="1" style="748" customWidth="1"/>
    <col min="6910" max="6910" width="10.85546875" style="748" customWidth="1"/>
    <col min="6911" max="6911" width="54.5703125" style="748" customWidth="1"/>
    <col min="6912" max="6913" width="22.85546875" style="748" customWidth="1"/>
    <col min="6914" max="6914" width="9.85546875" style="748" customWidth="1"/>
    <col min="6915" max="6915" width="13" style="748" customWidth="1"/>
    <col min="6916" max="6916" width="1" style="748" customWidth="1"/>
    <col min="6917" max="7161" width="9.140625" style="748"/>
    <col min="7162" max="7162" width="2.140625" style="748" customWidth="1"/>
    <col min="7163" max="7163" width="8.7109375" style="748" customWidth="1"/>
    <col min="7164" max="7164" width="9.85546875" style="748" customWidth="1"/>
    <col min="7165" max="7165" width="1" style="748" customWidth="1"/>
    <col min="7166" max="7166" width="10.85546875" style="748" customWidth="1"/>
    <col min="7167" max="7167" width="54.5703125" style="748" customWidth="1"/>
    <col min="7168" max="7169" width="22.85546875" style="748" customWidth="1"/>
    <col min="7170" max="7170" width="9.85546875" style="748" customWidth="1"/>
    <col min="7171" max="7171" width="13" style="748" customWidth="1"/>
    <col min="7172" max="7172" width="1" style="748" customWidth="1"/>
    <col min="7173" max="7417" width="9.140625" style="748"/>
    <col min="7418" max="7418" width="2.140625" style="748" customWidth="1"/>
    <col min="7419" max="7419" width="8.7109375" style="748" customWidth="1"/>
    <col min="7420" max="7420" width="9.85546875" style="748" customWidth="1"/>
    <col min="7421" max="7421" width="1" style="748" customWidth="1"/>
    <col min="7422" max="7422" width="10.85546875" style="748" customWidth="1"/>
    <col min="7423" max="7423" width="54.5703125" style="748" customWidth="1"/>
    <col min="7424" max="7425" width="22.85546875" style="748" customWidth="1"/>
    <col min="7426" max="7426" width="9.85546875" style="748" customWidth="1"/>
    <col min="7427" max="7427" width="13" style="748" customWidth="1"/>
    <col min="7428" max="7428" width="1" style="748" customWidth="1"/>
    <col min="7429" max="7673" width="9.140625" style="748"/>
    <col min="7674" max="7674" width="2.140625" style="748" customWidth="1"/>
    <col min="7675" max="7675" width="8.7109375" style="748" customWidth="1"/>
    <col min="7676" max="7676" width="9.85546875" style="748" customWidth="1"/>
    <col min="7677" max="7677" width="1" style="748" customWidth="1"/>
    <col min="7678" max="7678" width="10.85546875" style="748" customWidth="1"/>
    <col min="7679" max="7679" width="54.5703125" style="748" customWidth="1"/>
    <col min="7680" max="7681" width="22.85546875" style="748" customWidth="1"/>
    <col min="7682" max="7682" width="9.85546875" style="748" customWidth="1"/>
    <col min="7683" max="7683" width="13" style="748" customWidth="1"/>
    <col min="7684" max="7684" width="1" style="748" customWidth="1"/>
    <col min="7685" max="7929" width="9.140625" style="748"/>
    <col min="7930" max="7930" width="2.140625" style="748" customWidth="1"/>
    <col min="7931" max="7931" width="8.7109375" style="748" customWidth="1"/>
    <col min="7932" max="7932" width="9.85546875" style="748" customWidth="1"/>
    <col min="7933" max="7933" width="1" style="748" customWidth="1"/>
    <col min="7934" max="7934" width="10.85546875" style="748" customWidth="1"/>
    <col min="7935" max="7935" width="54.5703125" style="748" customWidth="1"/>
    <col min="7936" max="7937" width="22.85546875" style="748" customWidth="1"/>
    <col min="7938" max="7938" width="9.85546875" style="748" customWidth="1"/>
    <col min="7939" max="7939" width="13" style="748" customWidth="1"/>
    <col min="7940" max="7940" width="1" style="748" customWidth="1"/>
    <col min="7941" max="8185" width="9.140625" style="748"/>
    <col min="8186" max="8186" width="2.140625" style="748" customWidth="1"/>
    <col min="8187" max="8187" width="8.7109375" style="748" customWidth="1"/>
    <col min="8188" max="8188" width="9.85546875" style="748" customWidth="1"/>
    <col min="8189" max="8189" width="1" style="748" customWidth="1"/>
    <col min="8190" max="8190" width="10.85546875" style="748" customWidth="1"/>
    <col min="8191" max="8191" width="54.5703125" style="748" customWidth="1"/>
    <col min="8192" max="8193" width="22.85546875" style="748" customWidth="1"/>
    <col min="8194" max="8194" width="9.85546875" style="748" customWidth="1"/>
    <col min="8195" max="8195" width="13" style="748" customWidth="1"/>
    <col min="8196" max="8196" width="1" style="748" customWidth="1"/>
    <col min="8197" max="8441" width="9.140625" style="748"/>
    <col min="8442" max="8442" width="2.140625" style="748" customWidth="1"/>
    <col min="8443" max="8443" width="8.7109375" style="748" customWidth="1"/>
    <col min="8444" max="8444" width="9.85546875" style="748" customWidth="1"/>
    <col min="8445" max="8445" width="1" style="748" customWidth="1"/>
    <col min="8446" max="8446" width="10.85546875" style="748" customWidth="1"/>
    <col min="8447" max="8447" width="54.5703125" style="748" customWidth="1"/>
    <col min="8448" max="8449" width="22.85546875" style="748" customWidth="1"/>
    <col min="8450" max="8450" width="9.85546875" style="748" customWidth="1"/>
    <col min="8451" max="8451" width="13" style="748" customWidth="1"/>
    <col min="8452" max="8452" width="1" style="748" customWidth="1"/>
    <col min="8453" max="8697" width="9.140625" style="748"/>
    <col min="8698" max="8698" width="2.140625" style="748" customWidth="1"/>
    <col min="8699" max="8699" width="8.7109375" style="748" customWidth="1"/>
    <col min="8700" max="8700" width="9.85546875" style="748" customWidth="1"/>
    <col min="8701" max="8701" width="1" style="748" customWidth="1"/>
    <col min="8702" max="8702" width="10.85546875" style="748" customWidth="1"/>
    <col min="8703" max="8703" width="54.5703125" style="748" customWidth="1"/>
    <col min="8704" max="8705" width="22.85546875" style="748" customWidth="1"/>
    <col min="8706" max="8706" width="9.85546875" style="748" customWidth="1"/>
    <col min="8707" max="8707" width="13" style="748" customWidth="1"/>
    <col min="8708" max="8708" width="1" style="748" customWidth="1"/>
    <col min="8709" max="8953" width="9.140625" style="748"/>
    <col min="8954" max="8954" width="2.140625" style="748" customWidth="1"/>
    <col min="8955" max="8955" width="8.7109375" style="748" customWidth="1"/>
    <col min="8956" max="8956" width="9.85546875" style="748" customWidth="1"/>
    <col min="8957" max="8957" width="1" style="748" customWidth="1"/>
    <col min="8958" max="8958" width="10.85546875" style="748" customWidth="1"/>
    <col min="8959" max="8959" width="54.5703125" style="748" customWidth="1"/>
    <col min="8960" max="8961" width="22.85546875" style="748" customWidth="1"/>
    <col min="8962" max="8962" width="9.85546875" style="748" customWidth="1"/>
    <col min="8963" max="8963" width="13" style="748" customWidth="1"/>
    <col min="8964" max="8964" width="1" style="748" customWidth="1"/>
    <col min="8965" max="9209" width="9.140625" style="748"/>
    <col min="9210" max="9210" width="2.140625" style="748" customWidth="1"/>
    <col min="9211" max="9211" width="8.7109375" style="748" customWidth="1"/>
    <col min="9212" max="9212" width="9.85546875" style="748" customWidth="1"/>
    <col min="9213" max="9213" width="1" style="748" customWidth="1"/>
    <col min="9214" max="9214" width="10.85546875" style="748" customWidth="1"/>
    <col min="9215" max="9215" width="54.5703125" style="748" customWidth="1"/>
    <col min="9216" max="9217" width="22.85546875" style="748" customWidth="1"/>
    <col min="9218" max="9218" width="9.85546875" style="748" customWidth="1"/>
    <col min="9219" max="9219" width="13" style="748" customWidth="1"/>
    <col min="9220" max="9220" width="1" style="748" customWidth="1"/>
    <col min="9221" max="9465" width="9.140625" style="748"/>
    <col min="9466" max="9466" width="2.140625" style="748" customWidth="1"/>
    <col min="9467" max="9467" width="8.7109375" style="748" customWidth="1"/>
    <col min="9468" max="9468" width="9.85546875" style="748" customWidth="1"/>
    <col min="9469" max="9469" width="1" style="748" customWidth="1"/>
    <col min="9470" max="9470" width="10.85546875" style="748" customWidth="1"/>
    <col min="9471" max="9471" width="54.5703125" style="748" customWidth="1"/>
    <col min="9472" max="9473" width="22.85546875" style="748" customWidth="1"/>
    <col min="9474" max="9474" width="9.85546875" style="748" customWidth="1"/>
    <col min="9475" max="9475" width="13" style="748" customWidth="1"/>
    <col min="9476" max="9476" width="1" style="748" customWidth="1"/>
    <col min="9477" max="9721" width="9.140625" style="748"/>
    <col min="9722" max="9722" width="2.140625" style="748" customWidth="1"/>
    <col min="9723" max="9723" width="8.7109375" style="748" customWidth="1"/>
    <col min="9724" max="9724" width="9.85546875" style="748" customWidth="1"/>
    <col min="9725" max="9725" width="1" style="748" customWidth="1"/>
    <col min="9726" max="9726" width="10.85546875" style="748" customWidth="1"/>
    <col min="9727" max="9727" width="54.5703125" style="748" customWidth="1"/>
    <col min="9728" max="9729" width="22.85546875" style="748" customWidth="1"/>
    <col min="9730" max="9730" width="9.85546875" style="748" customWidth="1"/>
    <col min="9731" max="9731" width="13" style="748" customWidth="1"/>
    <col min="9732" max="9732" width="1" style="748" customWidth="1"/>
    <col min="9733" max="9977" width="9.140625" style="748"/>
    <col min="9978" max="9978" width="2.140625" style="748" customWidth="1"/>
    <col min="9979" max="9979" width="8.7109375" style="748" customWidth="1"/>
    <col min="9980" max="9980" width="9.85546875" style="748" customWidth="1"/>
    <col min="9981" max="9981" width="1" style="748" customWidth="1"/>
    <col min="9982" max="9982" width="10.85546875" style="748" customWidth="1"/>
    <col min="9983" max="9983" width="54.5703125" style="748" customWidth="1"/>
    <col min="9984" max="9985" width="22.85546875" style="748" customWidth="1"/>
    <col min="9986" max="9986" width="9.85546875" style="748" customWidth="1"/>
    <col min="9987" max="9987" width="13" style="748" customWidth="1"/>
    <col min="9988" max="9988" width="1" style="748" customWidth="1"/>
    <col min="9989" max="10233" width="9.140625" style="748"/>
    <col min="10234" max="10234" width="2.140625" style="748" customWidth="1"/>
    <col min="10235" max="10235" width="8.7109375" style="748" customWidth="1"/>
    <col min="10236" max="10236" width="9.85546875" style="748" customWidth="1"/>
    <col min="10237" max="10237" width="1" style="748" customWidth="1"/>
    <col min="10238" max="10238" width="10.85546875" style="748" customWidth="1"/>
    <col min="10239" max="10239" width="54.5703125" style="748" customWidth="1"/>
    <col min="10240" max="10241" width="22.85546875" style="748" customWidth="1"/>
    <col min="10242" max="10242" width="9.85546875" style="748" customWidth="1"/>
    <col min="10243" max="10243" width="13" style="748" customWidth="1"/>
    <col min="10244" max="10244" width="1" style="748" customWidth="1"/>
    <col min="10245" max="10489" width="9.140625" style="748"/>
    <col min="10490" max="10490" width="2.140625" style="748" customWidth="1"/>
    <col min="10491" max="10491" width="8.7109375" style="748" customWidth="1"/>
    <col min="10492" max="10492" width="9.85546875" style="748" customWidth="1"/>
    <col min="10493" max="10493" width="1" style="748" customWidth="1"/>
    <col min="10494" max="10494" width="10.85546875" style="748" customWidth="1"/>
    <col min="10495" max="10495" width="54.5703125" style="748" customWidth="1"/>
    <col min="10496" max="10497" width="22.85546875" style="748" customWidth="1"/>
    <col min="10498" max="10498" width="9.85546875" style="748" customWidth="1"/>
    <col min="10499" max="10499" width="13" style="748" customWidth="1"/>
    <col min="10500" max="10500" width="1" style="748" customWidth="1"/>
    <col min="10501" max="10745" width="9.140625" style="748"/>
    <col min="10746" max="10746" width="2.140625" style="748" customWidth="1"/>
    <col min="10747" max="10747" width="8.7109375" style="748" customWidth="1"/>
    <col min="10748" max="10748" width="9.85546875" style="748" customWidth="1"/>
    <col min="10749" max="10749" width="1" style="748" customWidth="1"/>
    <col min="10750" max="10750" width="10.85546875" style="748" customWidth="1"/>
    <col min="10751" max="10751" width="54.5703125" style="748" customWidth="1"/>
    <col min="10752" max="10753" width="22.85546875" style="748" customWidth="1"/>
    <col min="10754" max="10754" width="9.85546875" style="748" customWidth="1"/>
    <col min="10755" max="10755" width="13" style="748" customWidth="1"/>
    <col min="10756" max="10756" width="1" style="748" customWidth="1"/>
    <col min="10757" max="11001" width="9.140625" style="748"/>
    <col min="11002" max="11002" width="2.140625" style="748" customWidth="1"/>
    <col min="11003" max="11003" width="8.7109375" style="748" customWidth="1"/>
    <col min="11004" max="11004" width="9.85546875" style="748" customWidth="1"/>
    <col min="11005" max="11005" width="1" style="748" customWidth="1"/>
    <col min="11006" max="11006" width="10.85546875" style="748" customWidth="1"/>
    <col min="11007" max="11007" width="54.5703125" style="748" customWidth="1"/>
    <col min="11008" max="11009" width="22.85546875" style="748" customWidth="1"/>
    <col min="11010" max="11010" width="9.85546875" style="748" customWidth="1"/>
    <col min="11011" max="11011" width="13" style="748" customWidth="1"/>
    <col min="11012" max="11012" width="1" style="748" customWidth="1"/>
    <col min="11013" max="11257" width="9.140625" style="748"/>
    <col min="11258" max="11258" width="2.140625" style="748" customWidth="1"/>
    <col min="11259" max="11259" width="8.7109375" style="748" customWidth="1"/>
    <col min="11260" max="11260" width="9.85546875" style="748" customWidth="1"/>
    <col min="11261" max="11261" width="1" style="748" customWidth="1"/>
    <col min="11262" max="11262" width="10.85546875" style="748" customWidth="1"/>
    <col min="11263" max="11263" width="54.5703125" style="748" customWidth="1"/>
    <col min="11264" max="11265" width="22.85546875" style="748" customWidth="1"/>
    <col min="11266" max="11266" width="9.85546875" style="748" customWidth="1"/>
    <col min="11267" max="11267" width="13" style="748" customWidth="1"/>
    <col min="11268" max="11268" width="1" style="748" customWidth="1"/>
    <col min="11269" max="11513" width="9.140625" style="748"/>
    <col min="11514" max="11514" width="2.140625" style="748" customWidth="1"/>
    <col min="11515" max="11515" width="8.7109375" style="748" customWidth="1"/>
    <col min="11516" max="11516" width="9.85546875" style="748" customWidth="1"/>
    <col min="11517" max="11517" width="1" style="748" customWidth="1"/>
    <col min="11518" max="11518" width="10.85546875" style="748" customWidth="1"/>
    <col min="11519" max="11519" width="54.5703125" style="748" customWidth="1"/>
    <col min="11520" max="11521" width="22.85546875" style="748" customWidth="1"/>
    <col min="11522" max="11522" width="9.85546875" style="748" customWidth="1"/>
    <col min="11523" max="11523" width="13" style="748" customWidth="1"/>
    <col min="11524" max="11524" width="1" style="748" customWidth="1"/>
    <col min="11525" max="11769" width="9.140625" style="748"/>
    <col min="11770" max="11770" width="2.140625" style="748" customWidth="1"/>
    <col min="11771" max="11771" width="8.7109375" style="748" customWidth="1"/>
    <col min="11772" max="11772" width="9.85546875" style="748" customWidth="1"/>
    <col min="11773" max="11773" width="1" style="748" customWidth="1"/>
    <col min="11774" max="11774" width="10.85546875" style="748" customWidth="1"/>
    <col min="11775" max="11775" width="54.5703125" style="748" customWidth="1"/>
    <col min="11776" max="11777" width="22.85546875" style="748" customWidth="1"/>
    <col min="11778" max="11778" width="9.85546875" style="748" customWidth="1"/>
    <col min="11779" max="11779" width="13" style="748" customWidth="1"/>
    <col min="11780" max="11780" width="1" style="748" customWidth="1"/>
    <col min="11781" max="12025" width="9.140625" style="748"/>
    <col min="12026" max="12026" width="2.140625" style="748" customWidth="1"/>
    <col min="12027" max="12027" width="8.7109375" style="748" customWidth="1"/>
    <col min="12028" max="12028" width="9.85546875" style="748" customWidth="1"/>
    <col min="12029" max="12029" width="1" style="748" customWidth="1"/>
    <col min="12030" max="12030" width="10.85546875" style="748" customWidth="1"/>
    <col min="12031" max="12031" width="54.5703125" style="748" customWidth="1"/>
    <col min="12032" max="12033" width="22.85546875" style="748" customWidth="1"/>
    <col min="12034" max="12034" width="9.85546875" style="748" customWidth="1"/>
    <col min="12035" max="12035" width="13" style="748" customWidth="1"/>
    <col min="12036" max="12036" width="1" style="748" customWidth="1"/>
    <col min="12037" max="12281" width="9.140625" style="748"/>
    <col min="12282" max="12282" width="2.140625" style="748" customWidth="1"/>
    <col min="12283" max="12283" width="8.7109375" style="748" customWidth="1"/>
    <col min="12284" max="12284" width="9.85546875" style="748" customWidth="1"/>
    <col min="12285" max="12285" width="1" style="748" customWidth="1"/>
    <col min="12286" max="12286" width="10.85546875" style="748" customWidth="1"/>
    <col min="12287" max="12287" width="54.5703125" style="748" customWidth="1"/>
    <col min="12288" max="12289" width="22.85546875" style="748" customWidth="1"/>
    <col min="12290" max="12290" width="9.85546875" style="748" customWidth="1"/>
    <col min="12291" max="12291" width="13" style="748" customWidth="1"/>
    <col min="12292" max="12292" width="1" style="748" customWidth="1"/>
    <col min="12293" max="12537" width="9.140625" style="748"/>
    <col min="12538" max="12538" width="2.140625" style="748" customWidth="1"/>
    <col min="12539" max="12539" width="8.7109375" style="748" customWidth="1"/>
    <col min="12540" max="12540" width="9.85546875" style="748" customWidth="1"/>
    <col min="12541" max="12541" width="1" style="748" customWidth="1"/>
    <col min="12542" max="12542" width="10.85546875" style="748" customWidth="1"/>
    <col min="12543" max="12543" width="54.5703125" style="748" customWidth="1"/>
    <col min="12544" max="12545" width="22.85546875" style="748" customWidth="1"/>
    <col min="12546" max="12546" width="9.85546875" style="748" customWidth="1"/>
    <col min="12547" max="12547" width="13" style="748" customWidth="1"/>
    <col min="12548" max="12548" width="1" style="748" customWidth="1"/>
    <col min="12549" max="12793" width="9.140625" style="748"/>
    <col min="12794" max="12794" width="2.140625" style="748" customWidth="1"/>
    <col min="12795" max="12795" width="8.7109375" style="748" customWidth="1"/>
    <col min="12796" max="12796" width="9.85546875" style="748" customWidth="1"/>
    <col min="12797" max="12797" width="1" style="748" customWidth="1"/>
    <col min="12798" max="12798" width="10.85546875" style="748" customWidth="1"/>
    <col min="12799" max="12799" width="54.5703125" style="748" customWidth="1"/>
    <col min="12800" max="12801" width="22.85546875" style="748" customWidth="1"/>
    <col min="12802" max="12802" width="9.85546875" style="748" customWidth="1"/>
    <col min="12803" max="12803" width="13" style="748" customWidth="1"/>
    <col min="12804" max="12804" width="1" style="748" customWidth="1"/>
    <col min="12805" max="13049" width="9.140625" style="748"/>
    <col min="13050" max="13050" width="2.140625" style="748" customWidth="1"/>
    <col min="13051" max="13051" width="8.7109375" style="748" customWidth="1"/>
    <col min="13052" max="13052" width="9.85546875" style="748" customWidth="1"/>
    <col min="13053" max="13053" width="1" style="748" customWidth="1"/>
    <col min="13054" max="13054" width="10.85546875" style="748" customWidth="1"/>
    <col min="13055" max="13055" width="54.5703125" style="748" customWidth="1"/>
    <col min="13056" max="13057" width="22.85546875" style="748" customWidth="1"/>
    <col min="13058" max="13058" width="9.85546875" style="748" customWidth="1"/>
    <col min="13059" max="13059" width="13" style="748" customWidth="1"/>
    <col min="13060" max="13060" width="1" style="748" customWidth="1"/>
    <col min="13061" max="13305" width="9.140625" style="748"/>
    <col min="13306" max="13306" width="2.140625" style="748" customWidth="1"/>
    <col min="13307" max="13307" width="8.7109375" style="748" customWidth="1"/>
    <col min="13308" max="13308" width="9.85546875" style="748" customWidth="1"/>
    <col min="13309" max="13309" width="1" style="748" customWidth="1"/>
    <col min="13310" max="13310" width="10.85546875" style="748" customWidth="1"/>
    <col min="13311" max="13311" width="54.5703125" style="748" customWidth="1"/>
    <col min="13312" max="13313" width="22.85546875" style="748" customWidth="1"/>
    <col min="13314" max="13314" width="9.85546875" style="748" customWidth="1"/>
    <col min="13315" max="13315" width="13" style="748" customWidth="1"/>
    <col min="13316" max="13316" width="1" style="748" customWidth="1"/>
    <col min="13317" max="13561" width="9.140625" style="748"/>
    <col min="13562" max="13562" width="2.140625" style="748" customWidth="1"/>
    <col min="13563" max="13563" width="8.7109375" style="748" customWidth="1"/>
    <col min="13564" max="13564" width="9.85546875" style="748" customWidth="1"/>
    <col min="13565" max="13565" width="1" style="748" customWidth="1"/>
    <col min="13566" max="13566" width="10.85546875" style="748" customWidth="1"/>
    <col min="13567" max="13567" width="54.5703125" style="748" customWidth="1"/>
    <col min="13568" max="13569" width="22.85546875" style="748" customWidth="1"/>
    <col min="13570" max="13570" width="9.85546875" style="748" customWidth="1"/>
    <col min="13571" max="13571" width="13" style="748" customWidth="1"/>
    <col min="13572" max="13572" width="1" style="748" customWidth="1"/>
    <col min="13573" max="13817" width="9.140625" style="748"/>
    <col min="13818" max="13818" width="2.140625" style="748" customWidth="1"/>
    <col min="13819" max="13819" width="8.7109375" style="748" customWidth="1"/>
    <col min="13820" max="13820" width="9.85546875" style="748" customWidth="1"/>
    <col min="13821" max="13821" width="1" style="748" customWidth="1"/>
    <col min="13822" max="13822" width="10.85546875" style="748" customWidth="1"/>
    <col min="13823" max="13823" width="54.5703125" style="748" customWidth="1"/>
    <col min="13824" max="13825" width="22.85546875" style="748" customWidth="1"/>
    <col min="13826" max="13826" width="9.85546875" style="748" customWidth="1"/>
    <col min="13827" max="13827" width="13" style="748" customWidth="1"/>
    <col min="13828" max="13828" width="1" style="748" customWidth="1"/>
    <col min="13829" max="14073" width="9.140625" style="748"/>
    <col min="14074" max="14074" width="2.140625" style="748" customWidth="1"/>
    <col min="14075" max="14075" width="8.7109375" style="748" customWidth="1"/>
    <col min="14076" max="14076" width="9.85546875" style="748" customWidth="1"/>
    <col min="14077" max="14077" width="1" style="748" customWidth="1"/>
    <col min="14078" max="14078" width="10.85546875" style="748" customWidth="1"/>
    <col min="14079" max="14079" width="54.5703125" style="748" customWidth="1"/>
    <col min="14080" max="14081" width="22.85546875" style="748" customWidth="1"/>
    <col min="14082" max="14082" width="9.85546875" style="748" customWidth="1"/>
    <col min="14083" max="14083" width="13" style="748" customWidth="1"/>
    <col min="14084" max="14084" width="1" style="748" customWidth="1"/>
    <col min="14085" max="14329" width="9.140625" style="748"/>
    <col min="14330" max="14330" width="2.140625" style="748" customWidth="1"/>
    <col min="14331" max="14331" width="8.7109375" style="748" customWidth="1"/>
    <col min="14332" max="14332" width="9.85546875" style="748" customWidth="1"/>
    <col min="14333" max="14333" width="1" style="748" customWidth="1"/>
    <col min="14334" max="14334" width="10.85546875" style="748" customWidth="1"/>
    <col min="14335" max="14335" width="54.5703125" style="748" customWidth="1"/>
    <col min="14336" max="14337" width="22.85546875" style="748" customWidth="1"/>
    <col min="14338" max="14338" width="9.85546875" style="748" customWidth="1"/>
    <col min="14339" max="14339" width="13" style="748" customWidth="1"/>
    <col min="14340" max="14340" width="1" style="748" customWidth="1"/>
    <col min="14341" max="14585" width="9.140625" style="748"/>
    <col min="14586" max="14586" width="2.140625" style="748" customWidth="1"/>
    <col min="14587" max="14587" width="8.7109375" style="748" customWidth="1"/>
    <col min="14588" max="14588" width="9.85546875" style="748" customWidth="1"/>
    <col min="14589" max="14589" width="1" style="748" customWidth="1"/>
    <col min="14590" max="14590" width="10.85546875" style="748" customWidth="1"/>
    <col min="14591" max="14591" width="54.5703125" style="748" customWidth="1"/>
    <col min="14592" max="14593" width="22.85546875" style="748" customWidth="1"/>
    <col min="14594" max="14594" width="9.85546875" style="748" customWidth="1"/>
    <col min="14595" max="14595" width="13" style="748" customWidth="1"/>
    <col min="14596" max="14596" width="1" style="748" customWidth="1"/>
    <col min="14597" max="14841" width="9.140625" style="748"/>
    <col min="14842" max="14842" width="2.140625" style="748" customWidth="1"/>
    <col min="14843" max="14843" width="8.7109375" style="748" customWidth="1"/>
    <col min="14844" max="14844" width="9.85546875" style="748" customWidth="1"/>
    <col min="14845" max="14845" width="1" style="748" customWidth="1"/>
    <col min="14846" max="14846" width="10.85546875" style="748" customWidth="1"/>
    <col min="14847" max="14847" width="54.5703125" style="748" customWidth="1"/>
    <col min="14848" max="14849" width="22.85546875" style="748" customWidth="1"/>
    <col min="14850" max="14850" width="9.85546875" style="748" customWidth="1"/>
    <col min="14851" max="14851" width="13" style="748" customWidth="1"/>
    <col min="14852" max="14852" width="1" style="748" customWidth="1"/>
    <col min="14853" max="15097" width="9.140625" style="748"/>
    <col min="15098" max="15098" width="2.140625" style="748" customWidth="1"/>
    <col min="15099" max="15099" width="8.7109375" style="748" customWidth="1"/>
    <col min="15100" max="15100" width="9.85546875" style="748" customWidth="1"/>
    <col min="15101" max="15101" width="1" style="748" customWidth="1"/>
    <col min="15102" max="15102" width="10.85546875" style="748" customWidth="1"/>
    <col min="15103" max="15103" width="54.5703125" style="748" customWidth="1"/>
    <col min="15104" max="15105" width="22.85546875" style="748" customWidth="1"/>
    <col min="15106" max="15106" width="9.85546875" style="748" customWidth="1"/>
    <col min="15107" max="15107" width="13" style="748" customWidth="1"/>
    <col min="15108" max="15108" width="1" style="748" customWidth="1"/>
    <col min="15109" max="15353" width="9.140625" style="748"/>
    <col min="15354" max="15354" width="2.140625" style="748" customWidth="1"/>
    <col min="15355" max="15355" width="8.7109375" style="748" customWidth="1"/>
    <col min="15356" max="15356" width="9.85546875" style="748" customWidth="1"/>
    <col min="15357" max="15357" width="1" style="748" customWidth="1"/>
    <col min="15358" max="15358" width="10.85546875" style="748" customWidth="1"/>
    <col min="15359" max="15359" width="54.5703125" style="748" customWidth="1"/>
    <col min="15360" max="15361" width="22.85546875" style="748" customWidth="1"/>
    <col min="15362" max="15362" width="9.85546875" style="748" customWidth="1"/>
    <col min="15363" max="15363" width="13" style="748" customWidth="1"/>
    <col min="15364" max="15364" width="1" style="748" customWidth="1"/>
    <col min="15365" max="15609" width="9.140625" style="748"/>
    <col min="15610" max="15610" width="2.140625" style="748" customWidth="1"/>
    <col min="15611" max="15611" width="8.7109375" style="748" customWidth="1"/>
    <col min="15612" max="15612" width="9.85546875" style="748" customWidth="1"/>
    <col min="15613" max="15613" width="1" style="748" customWidth="1"/>
    <col min="15614" max="15614" width="10.85546875" style="748" customWidth="1"/>
    <col min="15615" max="15615" width="54.5703125" style="748" customWidth="1"/>
    <col min="15616" max="15617" width="22.85546875" style="748" customWidth="1"/>
    <col min="15618" max="15618" width="9.85546875" style="748" customWidth="1"/>
    <col min="15619" max="15619" width="13" style="748" customWidth="1"/>
    <col min="15620" max="15620" width="1" style="748" customWidth="1"/>
    <col min="15621" max="15865" width="9.140625" style="748"/>
    <col min="15866" max="15866" width="2.140625" style="748" customWidth="1"/>
    <col min="15867" max="15867" width="8.7109375" style="748" customWidth="1"/>
    <col min="15868" max="15868" width="9.85546875" style="748" customWidth="1"/>
    <col min="15869" max="15869" width="1" style="748" customWidth="1"/>
    <col min="15870" max="15870" width="10.85546875" style="748" customWidth="1"/>
    <col min="15871" max="15871" width="54.5703125" style="748" customWidth="1"/>
    <col min="15872" max="15873" width="22.85546875" style="748" customWidth="1"/>
    <col min="15874" max="15874" width="9.85546875" style="748" customWidth="1"/>
    <col min="15875" max="15875" width="13" style="748" customWidth="1"/>
    <col min="15876" max="15876" width="1" style="748" customWidth="1"/>
    <col min="15877" max="16121" width="9.140625" style="748"/>
    <col min="16122" max="16122" width="2.140625" style="748" customWidth="1"/>
    <col min="16123" max="16123" width="8.7109375" style="748" customWidth="1"/>
    <col min="16124" max="16124" width="9.85546875" style="748" customWidth="1"/>
    <col min="16125" max="16125" width="1" style="748" customWidth="1"/>
    <col min="16126" max="16126" width="10.85546875" style="748" customWidth="1"/>
    <col min="16127" max="16127" width="54.5703125" style="748" customWidth="1"/>
    <col min="16128" max="16129" width="22.85546875" style="748" customWidth="1"/>
    <col min="16130" max="16130" width="9.85546875" style="748" customWidth="1"/>
    <col min="16131" max="16131" width="13" style="748" customWidth="1"/>
    <col min="16132" max="16132" width="1" style="748" customWidth="1"/>
    <col min="16133" max="16384" width="9.140625" style="748"/>
  </cols>
  <sheetData>
    <row r="1" spans="1:7" ht="25.5" customHeight="1" x14ac:dyDescent="0.2">
      <c r="A1" s="779" t="s">
        <v>655</v>
      </c>
      <c r="B1" s="779"/>
      <c r="C1" s="779"/>
      <c r="D1" s="779"/>
      <c r="E1" s="779"/>
      <c r="F1" s="779"/>
      <c r="G1" s="779"/>
    </row>
    <row r="2" spans="1:7" ht="48" customHeight="1" x14ac:dyDescent="0.2">
      <c r="A2" s="780" t="s">
        <v>386</v>
      </c>
      <c r="B2" s="780"/>
      <c r="C2" s="780"/>
      <c r="D2" s="780"/>
      <c r="E2" s="780"/>
      <c r="F2" s="781"/>
      <c r="G2" s="781"/>
    </row>
    <row r="3" spans="1:7" ht="22.5" x14ac:dyDescent="0.2">
      <c r="A3" s="762" t="s">
        <v>179</v>
      </c>
      <c r="B3" s="762" t="s">
        <v>4</v>
      </c>
      <c r="C3" s="762" t="s">
        <v>5</v>
      </c>
      <c r="D3" s="762" t="s">
        <v>180</v>
      </c>
      <c r="E3" s="762" t="s">
        <v>387</v>
      </c>
      <c r="F3" s="762" t="s">
        <v>8</v>
      </c>
      <c r="G3" s="762" t="s">
        <v>388</v>
      </c>
    </row>
    <row r="4" spans="1:7" x14ac:dyDescent="0.2">
      <c r="A4" s="749" t="s">
        <v>18</v>
      </c>
      <c r="B4" s="749"/>
      <c r="C4" s="749"/>
      <c r="D4" s="750" t="s">
        <v>271</v>
      </c>
      <c r="E4" s="751" t="s">
        <v>389</v>
      </c>
      <c r="F4" s="751" t="s">
        <v>390</v>
      </c>
      <c r="G4" s="751" t="s">
        <v>389</v>
      </c>
    </row>
    <row r="5" spans="1:7" ht="22.5" x14ac:dyDescent="0.2">
      <c r="A5" s="752"/>
      <c r="B5" s="761" t="s">
        <v>391</v>
      </c>
      <c r="C5" s="753"/>
      <c r="D5" s="754" t="s">
        <v>392</v>
      </c>
      <c r="E5" s="755" t="s">
        <v>393</v>
      </c>
      <c r="F5" s="755" t="s">
        <v>390</v>
      </c>
      <c r="G5" s="755" t="s">
        <v>393</v>
      </c>
    </row>
    <row r="6" spans="1:7" ht="67.5" x14ac:dyDescent="0.2">
      <c r="A6" s="756"/>
      <c r="B6" s="756"/>
      <c r="C6" s="757" t="s">
        <v>26</v>
      </c>
      <c r="D6" s="758" t="s">
        <v>394</v>
      </c>
      <c r="E6" s="759" t="s">
        <v>393</v>
      </c>
      <c r="F6" s="759" t="s">
        <v>390</v>
      </c>
      <c r="G6" s="759" t="s">
        <v>393</v>
      </c>
    </row>
    <row r="7" spans="1:7" ht="15" x14ac:dyDescent="0.2">
      <c r="A7" s="752"/>
      <c r="B7" s="761" t="s">
        <v>19</v>
      </c>
      <c r="C7" s="753"/>
      <c r="D7" s="754" t="s">
        <v>218</v>
      </c>
      <c r="E7" s="755" t="s">
        <v>395</v>
      </c>
      <c r="F7" s="755" t="s">
        <v>390</v>
      </c>
      <c r="G7" s="755" t="s">
        <v>395</v>
      </c>
    </row>
    <row r="8" spans="1:7" ht="78.75" x14ac:dyDescent="0.2">
      <c r="A8" s="756"/>
      <c r="B8" s="756"/>
      <c r="C8" s="757" t="s">
        <v>396</v>
      </c>
      <c r="D8" s="758" t="s">
        <v>397</v>
      </c>
      <c r="E8" s="759" t="s">
        <v>398</v>
      </c>
      <c r="F8" s="759" t="s">
        <v>390</v>
      </c>
      <c r="G8" s="759" t="s">
        <v>398</v>
      </c>
    </row>
    <row r="9" spans="1:7" ht="78.75" x14ac:dyDescent="0.2">
      <c r="A9" s="756"/>
      <c r="B9" s="756"/>
      <c r="C9" s="757" t="s">
        <v>399</v>
      </c>
      <c r="D9" s="758" t="s">
        <v>400</v>
      </c>
      <c r="E9" s="759" t="s">
        <v>401</v>
      </c>
      <c r="F9" s="759" t="s">
        <v>390</v>
      </c>
      <c r="G9" s="759" t="s">
        <v>401</v>
      </c>
    </row>
    <row r="10" spans="1:7" x14ac:dyDescent="0.2">
      <c r="A10" s="749" t="s">
        <v>402</v>
      </c>
      <c r="B10" s="749"/>
      <c r="C10" s="749"/>
      <c r="D10" s="750" t="s">
        <v>403</v>
      </c>
      <c r="E10" s="751" t="s">
        <v>404</v>
      </c>
      <c r="F10" s="751" t="s">
        <v>390</v>
      </c>
      <c r="G10" s="751" t="s">
        <v>404</v>
      </c>
    </row>
    <row r="11" spans="1:7" ht="15" x14ac:dyDescent="0.2">
      <c r="A11" s="752"/>
      <c r="B11" s="761" t="s">
        <v>405</v>
      </c>
      <c r="C11" s="753"/>
      <c r="D11" s="754" t="s">
        <v>218</v>
      </c>
      <c r="E11" s="755" t="s">
        <v>404</v>
      </c>
      <c r="F11" s="755" t="s">
        <v>390</v>
      </c>
      <c r="G11" s="755" t="s">
        <v>404</v>
      </c>
    </row>
    <row r="12" spans="1:7" x14ac:dyDescent="0.2">
      <c r="A12" s="756"/>
      <c r="B12" s="756"/>
      <c r="C12" s="757" t="s">
        <v>207</v>
      </c>
      <c r="D12" s="758" t="s">
        <v>208</v>
      </c>
      <c r="E12" s="759" t="s">
        <v>404</v>
      </c>
      <c r="F12" s="759" t="s">
        <v>390</v>
      </c>
      <c r="G12" s="759" t="s">
        <v>404</v>
      </c>
    </row>
    <row r="13" spans="1:7" x14ac:dyDescent="0.2">
      <c r="A13" s="749" t="s">
        <v>24</v>
      </c>
      <c r="B13" s="749"/>
      <c r="C13" s="749"/>
      <c r="D13" s="750" t="s">
        <v>406</v>
      </c>
      <c r="E13" s="751" t="s">
        <v>407</v>
      </c>
      <c r="F13" s="751" t="s">
        <v>390</v>
      </c>
      <c r="G13" s="751" t="s">
        <v>407</v>
      </c>
    </row>
    <row r="14" spans="1:7" ht="15" x14ac:dyDescent="0.2">
      <c r="A14" s="752"/>
      <c r="B14" s="761" t="s">
        <v>29</v>
      </c>
      <c r="C14" s="753"/>
      <c r="D14" s="754" t="s">
        <v>408</v>
      </c>
      <c r="E14" s="755" t="s">
        <v>407</v>
      </c>
      <c r="F14" s="755" t="s">
        <v>390</v>
      </c>
      <c r="G14" s="755" t="s">
        <v>407</v>
      </c>
    </row>
    <row r="15" spans="1:7" ht="45" x14ac:dyDescent="0.2">
      <c r="A15" s="756"/>
      <c r="B15" s="756"/>
      <c r="C15" s="757" t="s">
        <v>409</v>
      </c>
      <c r="D15" s="758" t="s">
        <v>410</v>
      </c>
      <c r="E15" s="759" t="s">
        <v>407</v>
      </c>
      <c r="F15" s="759" t="s">
        <v>390</v>
      </c>
      <c r="G15" s="759" t="s">
        <v>407</v>
      </c>
    </row>
    <row r="16" spans="1:7" x14ac:dyDescent="0.2">
      <c r="A16" s="749" t="s">
        <v>60</v>
      </c>
      <c r="B16" s="749"/>
      <c r="C16" s="749"/>
      <c r="D16" s="750" t="s">
        <v>259</v>
      </c>
      <c r="E16" s="751" t="s">
        <v>411</v>
      </c>
      <c r="F16" s="751" t="s">
        <v>390</v>
      </c>
      <c r="G16" s="751" t="s">
        <v>411</v>
      </c>
    </row>
    <row r="17" spans="1:7" ht="22.5" x14ac:dyDescent="0.2">
      <c r="A17" s="752"/>
      <c r="B17" s="761" t="s">
        <v>61</v>
      </c>
      <c r="C17" s="753"/>
      <c r="D17" s="754" t="s">
        <v>412</v>
      </c>
      <c r="E17" s="755" t="s">
        <v>411</v>
      </c>
      <c r="F17" s="755" t="s">
        <v>390</v>
      </c>
      <c r="G17" s="755" t="s">
        <v>411</v>
      </c>
    </row>
    <row r="18" spans="1:7" ht="22.5" x14ac:dyDescent="0.2">
      <c r="A18" s="756"/>
      <c r="B18" s="756"/>
      <c r="C18" s="757" t="s">
        <v>413</v>
      </c>
      <c r="D18" s="758" t="s">
        <v>414</v>
      </c>
      <c r="E18" s="759" t="s">
        <v>415</v>
      </c>
      <c r="F18" s="759" t="s">
        <v>390</v>
      </c>
      <c r="G18" s="759" t="s">
        <v>415</v>
      </c>
    </row>
    <row r="19" spans="1:7" ht="22.5" x14ac:dyDescent="0.2">
      <c r="A19" s="756"/>
      <c r="B19" s="756"/>
      <c r="C19" s="757" t="s">
        <v>416</v>
      </c>
      <c r="D19" s="758" t="s">
        <v>417</v>
      </c>
      <c r="E19" s="759" t="s">
        <v>418</v>
      </c>
      <c r="F19" s="759" t="s">
        <v>390</v>
      </c>
      <c r="G19" s="759" t="s">
        <v>418</v>
      </c>
    </row>
    <row r="20" spans="1:7" ht="78.75" x14ac:dyDescent="0.2">
      <c r="A20" s="756"/>
      <c r="B20" s="756"/>
      <c r="C20" s="757" t="s">
        <v>396</v>
      </c>
      <c r="D20" s="758" t="s">
        <v>397</v>
      </c>
      <c r="E20" s="759" t="s">
        <v>419</v>
      </c>
      <c r="F20" s="759" t="s">
        <v>390</v>
      </c>
      <c r="G20" s="759" t="s">
        <v>419</v>
      </c>
    </row>
    <row r="21" spans="1:7" ht="45" x14ac:dyDescent="0.2">
      <c r="A21" s="756"/>
      <c r="B21" s="756"/>
      <c r="C21" s="757" t="s">
        <v>420</v>
      </c>
      <c r="D21" s="758" t="s">
        <v>421</v>
      </c>
      <c r="E21" s="759" t="s">
        <v>422</v>
      </c>
      <c r="F21" s="759" t="s">
        <v>390</v>
      </c>
      <c r="G21" s="759" t="s">
        <v>422</v>
      </c>
    </row>
    <row r="22" spans="1:7" ht="45" x14ac:dyDescent="0.2">
      <c r="A22" s="756"/>
      <c r="B22" s="756"/>
      <c r="C22" s="757" t="s">
        <v>423</v>
      </c>
      <c r="D22" s="758" t="s">
        <v>424</v>
      </c>
      <c r="E22" s="759" t="s">
        <v>425</v>
      </c>
      <c r="F22" s="759" t="s">
        <v>390</v>
      </c>
      <c r="G22" s="759" t="s">
        <v>425</v>
      </c>
    </row>
    <row r="23" spans="1:7" ht="33.75" x14ac:dyDescent="0.2">
      <c r="A23" s="756"/>
      <c r="B23" s="756"/>
      <c r="C23" s="757" t="s">
        <v>426</v>
      </c>
      <c r="D23" s="758" t="s">
        <v>427</v>
      </c>
      <c r="E23" s="759" t="s">
        <v>428</v>
      </c>
      <c r="F23" s="759" t="s">
        <v>390</v>
      </c>
      <c r="G23" s="759" t="s">
        <v>428</v>
      </c>
    </row>
    <row r="24" spans="1:7" x14ac:dyDescent="0.2">
      <c r="A24" s="756"/>
      <c r="B24" s="756"/>
      <c r="C24" s="757" t="s">
        <v>429</v>
      </c>
      <c r="D24" s="758" t="s">
        <v>430</v>
      </c>
      <c r="E24" s="759" t="s">
        <v>431</v>
      </c>
      <c r="F24" s="759" t="s">
        <v>390</v>
      </c>
      <c r="G24" s="759" t="s">
        <v>431</v>
      </c>
    </row>
    <row r="25" spans="1:7" x14ac:dyDescent="0.2">
      <c r="A25" s="749" t="s">
        <v>432</v>
      </c>
      <c r="B25" s="749"/>
      <c r="C25" s="749"/>
      <c r="D25" s="750" t="s">
        <v>362</v>
      </c>
      <c r="E25" s="751" t="s">
        <v>433</v>
      </c>
      <c r="F25" s="751" t="s">
        <v>390</v>
      </c>
      <c r="G25" s="751" t="s">
        <v>433</v>
      </c>
    </row>
    <row r="26" spans="1:7" ht="15" x14ac:dyDescent="0.2">
      <c r="A26" s="752"/>
      <c r="B26" s="761" t="s">
        <v>434</v>
      </c>
      <c r="C26" s="753"/>
      <c r="D26" s="754" t="s">
        <v>363</v>
      </c>
      <c r="E26" s="755" t="s">
        <v>433</v>
      </c>
      <c r="F26" s="755" t="s">
        <v>390</v>
      </c>
      <c r="G26" s="755" t="s">
        <v>433</v>
      </c>
    </row>
    <row r="27" spans="1:7" ht="56.25" x14ac:dyDescent="0.2">
      <c r="A27" s="756"/>
      <c r="B27" s="756"/>
      <c r="C27" s="757" t="s">
        <v>435</v>
      </c>
      <c r="D27" s="758" t="s">
        <v>364</v>
      </c>
      <c r="E27" s="759" t="s">
        <v>433</v>
      </c>
      <c r="F27" s="759" t="s">
        <v>390</v>
      </c>
      <c r="G27" s="759" t="s">
        <v>433</v>
      </c>
    </row>
    <row r="28" spans="1:7" x14ac:dyDescent="0.2">
      <c r="A28" s="749" t="s">
        <v>70</v>
      </c>
      <c r="B28" s="749"/>
      <c r="C28" s="749"/>
      <c r="D28" s="750" t="s">
        <v>351</v>
      </c>
      <c r="E28" s="751" t="s">
        <v>436</v>
      </c>
      <c r="F28" s="751" t="s">
        <v>390</v>
      </c>
      <c r="G28" s="751" t="s">
        <v>436</v>
      </c>
    </row>
    <row r="29" spans="1:7" ht="15" x14ac:dyDescent="0.2">
      <c r="A29" s="752"/>
      <c r="B29" s="761" t="s">
        <v>437</v>
      </c>
      <c r="C29" s="753"/>
      <c r="D29" s="754" t="s">
        <v>352</v>
      </c>
      <c r="E29" s="755" t="s">
        <v>438</v>
      </c>
      <c r="F29" s="755" t="s">
        <v>390</v>
      </c>
      <c r="G29" s="755" t="s">
        <v>438</v>
      </c>
    </row>
    <row r="30" spans="1:7" ht="78.75" x14ac:dyDescent="0.2">
      <c r="A30" s="756"/>
      <c r="B30" s="756"/>
      <c r="C30" s="757" t="s">
        <v>399</v>
      </c>
      <c r="D30" s="758" t="s">
        <v>400</v>
      </c>
      <c r="E30" s="759" t="s">
        <v>438</v>
      </c>
      <c r="F30" s="759" t="s">
        <v>390</v>
      </c>
      <c r="G30" s="759" t="s">
        <v>438</v>
      </c>
    </row>
    <row r="31" spans="1:7" ht="22.5" x14ac:dyDescent="0.2">
      <c r="A31" s="752"/>
      <c r="B31" s="761" t="s">
        <v>71</v>
      </c>
      <c r="C31" s="753"/>
      <c r="D31" s="754" t="s">
        <v>439</v>
      </c>
      <c r="E31" s="755" t="s">
        <v>440</v>
      </c>
      <c r="F31" s="755" t="s">
        <v>390</v>
      </c>
      <c r="G31" s="755" t="s">
        <v>440</v>
      </c>
    </row>
    <row r="32" spans="1:7" ht="33.75" x14ac:dyDescent="0.2">
      <c r="A32" s="756"/>
      <c r="B32" s="756"/>
      <c r="C32" s="757" t="s">
        <v>441</v>
      </c>
      <c r="D32" s="758" t="s">
        <v>442</v>
      </c>
      <c r="E32" s="759" t="s">
        <v>443</v>
      </c>
      <c r="F32" s="759" t="s">
        <v>390</v>
      </c>
      <c r="G32" s="759" t="s">
        <v>443</v>
      </c>
    </row>
    <row r="33" spans="1:7" x14ac:dyDescent="0.2">
      <c r="A33" s="756"/>
      <c r="B33" s="756"/>
      <c r="C33" s="757" t="s">
        <v>444</v>
      </c>
      <c r="D33" s="758" t="s">
        <v>445</v>
      </c>
      <c r="E33" s="759" t="s">
        <v>446</v>
      </c>
      <c r="F33" s="759" t="s">
        <v>390</v>
      </c>
      <c r="G33" s="759" t="s">
        <v>446</v>
      </c>
    </row>
    <row r="34" spans="1:7" ht="22.5" x14ac:dyDescent="0.2">
      <c r="A34" s="752"/>
      <c r="B34" s="761" t="s">
        <v>447</v>
      </c>
      <c r="C34" s="753"/>
      <c r="D34" s="754" t="s">
        <v>448</v>
      </c>
      <c r="E34" s="755" t="s">
        <v>449</v>
      </c>
      <c r="F34" s="755" t="s">
        <v>390</v>
      </c>
      <c r="G34" s="755" t="s">
        <v>449</v>
      </c>
    </row>
    <row r="35" spans="1:7" ht="78.75" x14ac:dyDescent="0.2">
      <c r="A35" s="756"/>
      <c r="B35" s="756"/>
      <c r="C35" s="757" t="s">
        <v>450</v>
      </c>
      <c r="D35" s="758" t="s">
        <v>451</v>
      </c>
      <c r="E35" s="759" t="s">
        <v>449</v>
      </c>
      <c r="F35" s="759" t="s">
        <v>390</v>
      </c>
      <c r="G35" s="759" t="s">
        <v>449</v>
      </c>
    </row>
    <row r="36" spans="1:7" ht="45" x14ac:dyDescent="0.2">
      <c r="A36" s="749" t="s">
        <v>452</v>
      </c>
      <c r="B36" s="749"/>
      <c r="C36" s="749"/>
      <c r="D36" s="750" t="s">
        <v>453</v>
      </c>
      <c r="E36" s="751" t="s">
        <v>454</v>
      </c>
      <c r="F36" s="751" t="s">
        <v>390</v>
      </c>
      <c r="G36" s="751" t="s">
        <v>454</v>
      </c>
    </row>
    <row r="37" spans="1:7" ht="22.5" x14ac:dyDescent="0.2">
      <c r="A37" s="752"/>
      <c r="B37" s="761" t="s">
        <v>455</v>
      </c>
      <c r="C37" s="753"/>
      <c r="D37" s="754" t="s">
        <v>456</v>
      </c>
      <c r="E37" s="755" t="s">
        <v>454</v>
      </c>
      <c r="F37" s="755" t="s">
        <v>390</v>
      </c>
      <c r="G37" s="755" t="s">
        <v>454</v>
      </c>
    </row>
    <row r="38" spans="1:7" ht="78.75" x14ac:dyDescent="0.2">
      <c r="A38" s="756"/>
      <c r="B38" s="756"/>
      <c r="C38" s="757" t="s">
        <v>399</v>
      </c>
      <c r="D38" s="758" t="s">
        <v>400</v>
      </c>
      <c r="E38" s="759" t="s">
        <v>454</v>
      </c>
      <c r="F38" s="759" t="s">
        <v>390</v>
      </c>
      <c r="G38" s="759" t="s">
        <v>454</v>
      </c>
    </row>
    <row r="39" spans="1:7" ht="22.5" x14ac:dyDescent="0.2">
      <c r="A39" s="749" t="s">
        <v>77</v>
      </c>
      <c r="B39" s="749"/>
      <c r="C39" s="749"/>
      <c r="D39" s="750" t="s">
        <v>275</v>
      </c>
      <c r="E39" s="751" t="s">
        <v>457</v>
      </c>
      <c r="F39" s="751" t="s">
        <v>390</v>
      </c>
      <c r="G39" s="751" t="s">
        <v>457</v>
      </c>
    </row>
    <row r="40" spans="1:7" ht="15" x14ac:dyDescent="0.2">
      <c r="A40" s="752"/>
      <c r="B40" s="761" t="s">
        <v>78</v>
      </c>
      <c r="C40" s="753"/>
      <c r="D40" s="754" t="s">
        <v>276</v>
      </c>
      <c r="E40" s="755" t="s">
        <v>457</v>
      </c>
      <c r="F40" s="755" t="s">
        <v>390</v>
      </c>
      <c r="G40" s="755" t="s">
        <v>457</v>
      </c>
    </row>
    <row r="41" spans="1:7" x14ac:dyDescent="0.2">
      <c r="A41" s="756"/>
      <c r="B41" s="756"/>
      <c r="C41" s="757" t="s">
        <v>367</v>
      </c>
      <c r="D41" s="758" t="s">
        <v>368</v>
      </c>
      <c r="E41" s="759" t="s">
        <v>457</v>
      </c>
      <c r="F41" s="759" t="s">
        <v>390</v>
      </c>
      <c r="G41" s="759" t="s">
        <v>457</v>
      </c>
    </row>
    <row r="42" spans="1:7" ht="56.25" x14ac:dyDescent="0.2">
      <c r="A42" s="749" t="s">
        <v>458</v>
      </c>
      <c r="B42" s="749"/>
      <c r="C42" s="749"/>
      <c r="D42" s="750" t="s">
        <v>459</v>
      </c>
      <c r="E42" s="751" t="s">
        <v>460</v>
      </c>
      <c r="F42" s="751" t="s">
        <v>390</v>
      </c>
      <c r="G42" s="751" t="s">
        <v>460</v>
      </c>
    </row>
    <row r="43" spans="1:7" ht="22.5" x14ac:dyDescent="0.2">
      <c r="A43" s="752"/>
      <c r="B43" s="761" t="s">
        <v>461</v>
      </c>
      <c r="C43" s="753"/>
      <c r="D43" s="754" t="s">
        <v>462</v>
      </c>
      <c r="E43" s="755" t="s">
        <v>463</v>
      </c>
      <c r="F43" s="755" t="s">
        <v>390</v>
      </c>
      <c r="G43" s="755" t="s">
        <v>463</v>
      </c>
    </row>
    <row r="44" spans="1:7" ht="45" x14ac:dyDescent="0.2">
      <c r="A44" s="756"/>
      <c r="B44" s="756"/>
      <c r="C44" s="757" t="s">
        <v>464</v>
      </c>
      <c r="D44" s="758" t="s">
        <v>465</v>
      </c>
      <c r="E44" s="759" t="s">
        <v>463</v>
      </c>
      <c r="F44" s="759" t="s">
        <v>390</v>
      </c>
      <c r="G44" s="759" t="s">
        <v>463</v>
      </c>
    </row>
    <row r="45" spans="1:7" ht="56.25" x14ac:dyDescent="0.2">
      <c r="A45" s="752"/>
      <c r="B45" s="761" t="s">
        <v>466</v>
      </c>
      <c r="C45" s="753"/>
      <c r="D45" s="754" t="s">
        <v>467</v>
      </c>
      <c r="E45" s="755" t="s">
        <v>468</v>
      </c>
      <c r="F45" s="755" t="s">
        <v>390</v>
      </c>
      <c r="G45" s="755" t="s">
        <v>468</v>
      </c>
    </row>
    <row r="46" spans="1:7" x14ac:dyDescent="0.2">
      <c r="A46" s="756"/>
      <c r="B46" s="756"/>
      <c r="C46" s="757" t="s">
        <v>469</v>
      </c>
      <c r="D46" s="758" t="s">
        <v>470</v>
      </c>
      <c r="E46" s="759" t="s">
        <v>471</v>
      </c>
      <c r="F46" s="759" t="s">
        <v>390</v>
      </c>
      <c r="G46" s="759" t="s">
        <v>471</v>
      </c>
    </row>
    <row r="47" spans="1:7" x14ac:dyDescent="0.2">
      <c r="A47" s="756"/>
      <c r="B47" s="756"/>
      <c r="C47" s="757" t="s">
        <v>472</v>
      </c>
      <c r="D47" s="758" t="s">
        <v>473</v>
      </c>
      <c r="E47" s="759" t="s">
        <v>474</v>
      </c>
      <c r="F47" s="759" t="s">
        <v>390</v>
      </c>
      <c r="G47" s="759" t="s">
        <v>474</v>
      </c>
    </row>
    <row r="48" spans="1:7" x14ac:dyDescent="0.2">
      <c r="A48" s="756"/>
      <c r="B48" s="756"/>
      <c r="C48" s="757" t="s">
        <v>475</v>
      </c>
      <c r="D48" s="758" t="s">
        <v>476</v>
      </c>
      <c r="E48" s="759" t="s">
        <v>477</v>
      </c>
      <c r="F48" s="759" t="s">
        <v>390</v>
      </c>
      <c r="G48" s="759" t="s">
        <v>477</v>
      </c>
    </row>
    <row r="49" spans="1:7" ht="22.5" x14ac:dyDescent="0.2">
      <c r="A49" s="756"/>
      <c r="B49" s="756"/>
      <c r="C49" s="757" t="s">
        <v>478</v>
      </c>
      <c r="D49" s="758" t="s">
        <v>479</v>
      </c>
      <c r="E49" s="759" t="s">
        <v>480</v>
      </c>
      <c r="F49" s="759" t="s">
        <v>390</v>
      </c>
      <c r="G49" s="759" t="s">
        <v>480</v>
      </c>
    </row>
    <row r="50" spans="1:7" ht="22.5" x14ac:dyDescent="0.2">
      <c r="A50" s="756"/>
      <c r="B50" s="756"/>
      <c r="C50" s="757" t="s">
        <v>481</v>
      </c>
      <c r="D50" s="758" t="s">
        <v>482</v>
      </c>
      <c r="E50" s="759" t="s">
        <v>483</v>
      </c>
      <c r="F50" s="759" t="s">
        <v>390</v>
      </c>
      <c r="G50" s="759" t="s">
        <v>483</v>
      </c>
    </row>
    <row r="51" spans="1:7" ht="33.75" x14ac:dyDescent="0.2">
      <c r="A51" s="756"/>
      <c r="B51" s="756"/>
      <c r="C51" s="757" t="s">
        <v>426</v>
      </c>
      <c r="D51" s="758" t="s">
        <v>427</v>
      </c>
      <c r="E51" s="759" t="s">
        <v>484</v>
      </c>
      <c r="F51" s="759" t="s">
        <v>390</v>
      </c>
      <c r="G51" s="759" t="s">
        <v>484</v>
      </c>
    </row>
    <row r="52" spans="1:7" ht="22.5" x14ac:dyDescent="0.2">
      <c r="A52" s="756"/>
      <c r="B52" s="756"/>
      <c r="C52" s="757" t="s">
        <v>485</v>
      </c>
      <c r="D52" s="758" t="s">
        <v>486</v>
      </c>
      <c r="E52" s="759" t="s">
        <v>487</v>
      </c>
      <c r="F52" s="759" t="s">
        <v>390</v>
      </c>
      <c r="G52" s="759" t="s">
        <v>487</v>
      </c>
    </row>
    <row r="53" spans="1:7" ht="56.25" x14ac:dyDescent="0.2">
      <c r="A53" s="752"/>
      <c r="B53" s="761" t="s">
        <v>488</v>
      </c>
      <c r="C53" s="753"/>
      <c r="D53" s="754" t="s">
        <v>489</v>
      </c>
      <c r="E53" s="755" t="s">
        <v>490</v>
      </c>
      <c r="F53" s="755" t="s">
        <v>390</v>
      </c>
      <c r="G53" s="755" t="s">
        <v>490</v>
      </c>
    </row>
    <row r="54" spans="1:7" x14ac:dyDescent="0.2">
      <c r="A54" s="756"/>
      <c r="B54" s="756"/>
      <c r="C54" s="757" t="s">
        <v>469</v>
      </c>
      <c r="D54" s="758" t="s">
        <v>470</v>
      </c>
      <c r="E54" s="759" t="s">
        <v>491</v>
      </c>
      <c r="F54" s="759" t="s">
        <v>390</v>
      </c>
      <c r="G54" s="759" t="s">
        <v>491</v>
      </c>
    </row>
    <row r="55" spans="1:7" x14ac:dyDescent="0.2">
      <c r="A55" s="756"/>
      <c r="B55" s="756"/>
      <c r="C55" s="757" t="s">
        <v>472</v>
      </c>
      <c r="D55" s="758" t="s">
        <v>473</v>
      </c>
      <c r="E55" s="759" t="s">
        <v>492</v>
      </c>
      <c r="F55" s="759" t="s">
        <v>390</v>
      </c>
      <c r="G55" s="759" t="s">
        <v>492</v>
      </c>
    </row>
    <row r="56" spans="1:7" x14ac:dyDescent="0.2">
      <c r="A56" s="756"/>
      <c r="B56" s="756"/>
      <c r="C56" s="757" t="s">
        <v>475</v>
      </c>
      <c r="D56" s="758" t="s">
        <v>476</v>
      </c>
      <c r="E56" s="759" t="s">
        <v>493</v>
      </c>
      <c r="F56" s="759" t="s">
        <v>390</v>
      </c>
      <c r="G56" s="759" t="s">
        <v>493</v>
      </c>
    </row>
    <row r="57" spans="1:7" ht="22.5" x14ac:dyDescent="0.2">
      <c r="A57" s="756"/>
      <c r="B57" s="756"/>
      <c r="C57" s="757" t="s">
        <v>478</v>
      </c>
      <c r="D57" s="758" t="s">
        <v>479</v>
      </c>
      <c r="E57" s="759" t="s">
        <v>494</v>
      </c>
      <c r="F57" s="759" t="s">
        <v>390</v>
      </c>
      <c r="G57" s="759" t="s">
        <v>494</v>
      </c>
    </row>
    <row r="58" spans="1:7" ht="22.5" x14ac:dyDescent="0.2">
      <c r="A58" s="756"/>
      <c r="B58" s="756"/>
      <c r="C58" s="757" t="s">
        <v>495</v>
      </c>
      <c r="D58" s="758" t="s">
        <v>496</v>
      </c>
      <c r="E58" s="759" t="s">
        <v>497</v>
      </c>
      <c r="F58" s="759" t="s">
        <v>390</v>
      </c>
      <c r="G58" s="759" t="s">
        <v>497</v>
      </c>
    </row>
    <row r="59" spans="1:7" x14ac:dyDescent="0.2">
      <c r="A59" s="756"/>
      <c r="B59" s="756"/>
      <c r="C59" s="757" t="s">
        <v>498</v>
      </c>
      <c r="D59" s="758" t="s">
        <v>499</v>
      </c>
      <c r="E59" s="759" t="s">
        <v>500</v>
      </c>
      <c r="F59" s="759" t="s">
        <v>390</v>
      </c>
      <c r="G59" s="759" t="s">
        <v>500</v>
      </c>
    </row>
    <row r="60" spans="1:7" ht="22.5" x14ac:dyDescent="0.2">
      <c r="A60" s="756"/>
      <c r="B60" s="756"/>
      <c r="C60" s="757" t="s">
        <v>481</v>
      </c>
      <c r="D60" s="758" t="s">
        <v>482</v>
      </c>
      <c r="E60" s="759" t="s">
        <v>501</v>
      </c>
      <c r="F60" s="759" t="s">
        <v>390</v>
      </c>
      <c r="G60" s="759" t="s">
        <v>501</v>
      </c>
    </row>
    <row r="61" spans="1:7" ht="33.75" x14ac:dyDescent="0.2">
      <c r="A61" s="756"/>
      <c r="B61" s="756"/>
      <c r="C61" s="757" t="s">
        <v>502</v>
      </c>
      <c r="D61" s="758" t="s">
        <v>503</v>
      </c>
      <c r="E61" s="759" t="s">
        <v>483</v>
      </c>
      <c r="F61" s="759" t="s">
        <v>390</v>
      </c>
      <c r="G61" s="759" t="s">
        <v>483</v>
      </c>
    </row>
    <row r="62" spans="1:7" x14ac:dyDescent="0.2">
      <c r="A62" s="756"/>
      <c r="B62" s="756"/>
      <c r="C62" s="757" t="s">
        <v>207</v>
      </c>
      <c r="D62" s="758" t="s">
        <v>208</v>
      </c>
      <c r="E62" s="759" t="s">
        <v>390</v>
      </c>
      <c r="F62" s="759" t="s">
        <v>390</v>
      </c>
      <c r="G62" s="759" t="s">
        <v>390</v>
      </c>
    </row>
    <row r="63" spans="1:7" ht="33.75" x14ac:dyDescent="0.2">
      <c r="A63" s="756"/>
      <c r="B63" s="756"/>
      <c r="C63" s="757" t="s">
        <v>426</v>
      </c>
      <c r="D63" s="758" t="s">
        <v>427</v>
      </c>
      <c r="E63" s="759" t="s">
        <v>497</v>
      </c>
      <c r="F63" s="759" t="s">
        <v>390</v>
      </c>
      <c r="G63" s="759" t="s">
        <v>497</v>
      </c>
    </row>
    <row r="64" spans="1:7" ht="33.75" x14ac:dyDescent="0.2">
      <c r="A64" s="752"/>
      <c r="B64" s="761" t="s">
        <v>504</v>
      </c>
      <c r="C64" s="753"/>
      <c r="D64" s="754" t="s">
        <v>183</v>
      </c>
      <c r="E64" s="755" t="s">
        <v>505</v>
      </c>
      <c r="F64" s="755" t="s">
        <v>390</v>
      </c>
      <c r="G64" s="755" t="s">
        <v>505</v>
      </c>
    </row>
    <row r="65" spans="1:7" x14ac:dyDescent="0.2">
      <c r="A65" s="756"/>
      <c r="B65" s="756"/>
      <c r="C65" s="757" t="s">
        <v>506</v>
      </c>
      <c r="D65" s="758" t="s">
        <v>507</v>
      </c>
      <c r="E65" s="759" t="s">
        <v>500</v>
      </c>
      <c r="F65" s="759" t="s">
        <v>390</v>
      </c>
      <c r="G65" s="759" t="s">
        <v>500</v>
      </c>
    </row>
    <row r="66" spans="1:7" ht="22.5" x14ac:dyDescent="0.2">
      <c r="A66" s="756"/>
      <c r="B66" s="756"/>
      <c r="C66" s="757" t="s">
        <v>508</v>
      </c>
      <c r="D66" s="758" t="s">
        <v>509</v>
      </c>
      <c r="E66" s="759" t="s">
        <v>510</v>
      </c>
      <c r="F66" s="759" t="s">
        <v>390</v>
      </c>
      <c r="G66" s="759" t="s">
        <v>510</v>
      </c>
    </row>
    <row r="67" spans="1:7" ht="45" x14ac:dyDescent="0.2">
      <c r="A67" s="756"/>
      <c r="B67" s="756"/>
      <c r="C67" s="757" t="s">
        <v>409</v>
      </c>
      <c r="D67" s="758" t="s">
        <v>410</v>
      </c>
      <c r="E67" s="759" t="s">
        <v>511</v>
      </c>
      <c r="F67" s="759" t="s">
        <v>390</v>
      </c>
      <c r="G67" s="759" t="s">
        <v>511</v>
      </c>
    </row>
    <row r="68" spans="1:7" ht="33.75" x14ac:dyDescent="0.2">
      <c r="A68" s="752"/>
      <c r="B68" s="761" t="s">
        <v>512</v>
      </c>
      <c r="C68" s="753"/>
      <c r="D68" s="754" t="s">
        <v>513</v>
      </c>
      <c r="E68" s="755" t="s">
        <v>514</v>
      </c>
      <c r="F68" s="755" t="s">
        <v>390</v>
      </c>
      <c r="G68" s="755" t="s">
        <v>514</v>
      </c>
    </row>
    <row r="69" spans="1:7" ht="22.5" x14ac:dyDescent="0.2">
      <c r="A69" s="756"/>
      <c r="B69" s="756"/>
      <c r="C69" s="757" t="s">
        <v>515</v>
      </c>
      <c r="D69" s="758" t="s">
        <v>462</v>
      </c>
      <c r="E69" s="759" t="s">
        <v>516</v>
      </c>
      <c r="F69" s="759" t="s">
        <v>390</v>
      </c>
      <c r="G69" s="759" t="s">
        <v>516</v>
      </c>
    </row>
    <row r="70" spans="1:7" ht="22.5" x14ac:dyDescent="0.2">
      <c r="A70" s="756"/>
      <c r="B70" s="756"/>
      <c r="C70" s="757" t="s">
        <v>517</v>
      </c>
      <c r="D70" s="758" t="s">
        <v>518</v>
      </c>
      <c r="E70" s="759" t="s">
        <v>519</v>
      </c>
      <c r="F70" s="759" t="s">
        <v>390</v>
      </c>
      <c r="G70" s="759" t="s">
        <v>519</v>
      </c>
    </row>
    <row r="71" spans="1:7" x14ac:dyDescent="0.2">
      <c r="A71" s="749" t="s">
        <v>520</v>
      </c>
      <c r="B71" s="749"/>
      <c r="C71" s="749"/>
      <c r="D71" s="750" t="s">
        <v>521</v>
      </c>
      <c r="E71" s="751" t="s">
        <v>522</v>
      </c>
      <c r="F71" s="751" t="s">
        <v>523</v>
      </c>
      <c r="G71" s="751" t="s">
        <v>524</v>
      </c>
    </row>
    <row r="72" spans="1:7" ht="33.75" x14ac:dyDescent="0.2">
      <c r="A72" s="752"/>
      <c r="B72" s="761" t="s">
        <v>525</v>
      </c>
      <c r="C72" s="753"/>
      <c r="D72" s="754" t="s">
        <v>526</v>
      </c>
      <c r="E72" s="755" t="s">
        <v>527</v>
      </c>
      <c r="F72" s="755" t="s">
        <v>390</v>
      </c>
      <c r="G72" s="755" t="s">
        <v>527</v>
      </c>
    </row>
    <row r="73" spans="1:7" ht="22.5" x14ac:dyDescent="0.2">
      <c r="A73" s="756"/>
      <c r="B73" s="756"/>
      <c r="C73" s="757" t="s">
        <v>528</v>
      </c>
      <c r="D73" s="758" t="s">
        <v>529</v>
      </c>
      <c r="E73" s="759" t="s">
        <v>527</v>
      </c>
      <c r="F73" s="759" t="s">
        <v>390</v>
      </c>
      <c r="G73" s="759" t="s">
        <v>527</v>
      </c>
    </row>
    <row r="74" spans="1:7" ht="22.5" x14ac:dyDescent="0.2">
      <c r="A74" s="752"/>
      <c r="B74" s="761" t="s">
        <v>530</v>
      </c>
      <c r="C74" s="753"/>
      <c r="D74" s="754" t="s">
        <v>531</v>
      </c>
      <c r="E74" s="755" t="s">
        <v>532</v>
      </c>
      <c r="F74" s="755" t="s">
        <v>390</v>
      </c>
      <c r="G74" s="755" t="s">
        <v>532</v>
      </c>
    </row>
    <row r="75" spans="1:7" ht="22.5" x14ac:dyDescent="0.2">
      <c r="A75" s="756"/>
      <c r="B75" s="756"/>
      <c r="C75" s="757" t="s">
        <v>528</v>
      </c>
      <c r="D75" s="758" t="s">
        <v>529</v>
      </c>
      <c r="E75" s="759" t="s">
        <v>532</v>
      </c>
      <c r="F75" s="759" t="s">
        <v>390</v>
      </c>
      <c r="G75" s="759" t="s">
        <v>532</v>
      </c>
    </row>
    <row r="76" spans="1:7" ht="15" x14ac:dyDescent="0.2">
      <c r="A76" s="752"/>
      <c r="B76" s="761" t="s">
        <v>533</v>
      </c>
      <c r="C76" s="753"/>
      <c r="D76" s="754" t="s">
        <v>534</v>
      </c>
      <c r="E76" s="755" t="s">
        <v>535</v>
      </c>
      <c r="F76" s="755" t="s">
        <v>523</v>
      </c>
      <c r="G76" s="755" t="s">
        <v>536</v>
      </c>
    </row>
    <row r="77" spans="1:7" x14ac:dyDescent="0.2">
      <c r="A77" s="756"/>
      <c r="B77" s="756"/>
      <c r="C77" s="757" t="s">
        <v>429</v>
      </c>
      <c r="D77" s="758" t="s">
        <v>430</v>
      </c>
      <c r="E77" s="759" t="s">
        <v>537</v>
      </c>
      <c r="F77" s="759" t="s">
        <v>390</v>
      </c>
      <c r="G77" s="759" t="s">
        <v>537</v>
      </c>
    </row>
    <row r="78" spans="1:7" x14ac:dyDescent="0.2">
      <c r="A78" s="756"/>
      <c r="B78" s="756"/>
      <c r="C78" s="757" t="s">
        <v>444</v>
      </c>
      <c r="D78" s="758" t="s">
        <v>445</v>
      </c>
      <c r="E78" s="759" t="s">
        <v>538</v>
      </c>
      <c r="F78" s="759" t="s">
        <v>523</v>
      </c>
      <c r="G78" s="759" t="s">
        <v>539</v>
      </c>
    </row>
    <row r="79" spans="1:7" ht="22.5" x14ac:dyDescent="0.2">
      <c r="A79" s="752"/>
      <c r="B79" s="761" t="s">
        <v>540</v>
      </c>
      <c r="C79" s="753"/>
      <c r="D79" s="754" t="s">
        <v>541</v>
      </c>
      <c r="E79" s="755" t="s">
        <v>542</v>
      </c>
      <c r="F79" s="755" t="s">
        <v>390</v>
      </c>
      <c r="G79" s="755" t="s">
        <v>542</v>
      </c>
    </row>
    <row r="80" spans="1:7" ht="22.5" x14ac:dyDescent="0.2">
      <c r="A80" s="756"/>
      <c r="B80" s="756"/>
      <c r="C80" s="757" t="s">
        <v>528</v>
      </c>
      <c r="D80" s="758" t="s">
        <v>529</v>
      </c>
      <c r="E80" s="759" t="s">
        <v>542</v>
      </c>
      <c r="F80" s="759" t="s">
        <v>390</v>
      </c>
      <c r="G80" s="759" t="s">
        <v>542</v>
      </c>
    </row>
    <row r="81" spans="1:7" x14ac:dyDescent="0.2">
      <c r="A81" s="749" t="s">
        <v>93</v>
      </c>
      <c r="B81" s="749"/>
      <c r="C81" s="749"/>
      <c r="D81" s="750" t="s">
        <v>249</v>
      </c>
      <c r="E81" s="751" t="s">
        <v>543</v>
      </c>
      <c r="F81" s="751" t="s">
        <v>390</v>
      </c>
      <c r="G81" s="751" t="s">
        <v>543</v>
      </c>
    </row>
    <row r="82" spans="1:7" ht="15" x14ac:dyDescent="0.2">
      <c r="A82" s="752"/>
      <c r="B82" s="761" t="s">
        <v>94</v>
      </c>
      <c r="C82" s="753"/>
      <c r="D82" s="754" t="s">
        <v>250</v>
      </c>
      <c r="E82" s="755" t="s">
        <v>544</v>
      </c>
      <c r="F82" s="755" t="s">
        <v>390</v>
      </c>
      <c r="G82" s="755" t="s">
        <v>544</v>
      </c>
    </row>
    <row r="83" spans="1:7" ht="78.75" x14ac:dyDescent="0.2">
      <c r="A83" s="756"/>
      <c r="B83" s="756"/>
      <c r="C83" s="757" t="s">
        <v>396</v>
      </c>
      <c r="D83" s="758" t="s">
        <v>397</v>
      </c>
      <c r="E83" s="759" t="s">
        <v>497</v>
      </c>
      <c r="F83" s="759" t="s">
        <v>390</v>
      </c>
      <c r="G83" s="759" t="s">
        <v>497</v>
      </c>
    </row>
    <row r="84" spans="1:7" x14ac:dyDescent="0.2">
      <c r="A84" s="756"/>
      <c r="B84" s="756"/>
      <c r="C84" s="757" t="s">
        <v>444</v>
      </c>
      <c r="D84" s="758" t="s">
        <v>445</v>
      </c>
      <c r="E84" s="759" t="s">
        <v>446</v>
      </c>
      <c r="F84" s="759" t="s">
        <v>390</v>
      </c>
      <c r="G84" s="759" t="s">
        <v>446</v>
      </c>
    </row>
    <row r="85" spans="1:7" ht="56.25" x14ac:dyDescent="0.2">
      <c r="A85" s="756"/>
      <c r="B85" s="756"/>
      <c r="C85" s="757" t="s">
        <v>545</v>
      </c>
      <c r="D85" s="758" t="s">
        <v>546</v>
      </c>
      <c r="E85" s="759" t="s">
        <v>547</v>
      </c>
      <c r="F85" s="759" t="s">
        <v>390</v>
      </c>
      <c r="G85" s="759" t="s">
        <v>547</v>
      </c>
    </row>
    <row r="86" spans="1:7" ht="22.5" x14ac:dyDescent="0.2">
      <c r="A86" s="752"/>
      <c r="B86" s="761" t="s">
        <v>548</v>
      </c>
      <c r="C86" s="753"/>
      <c r="D86" s="754" t="s">
        <v>251</v>
      </c>
      <c r="E86" s="755" t="s">
        <v>549</v>
      </c>
      <c r="F86" s="755" t="s">
        <v>390</v>
      </c>
      <c r="G86" s="755" t="s">
        <v>549</v>
      </c>
    </row>
    <row r="87" spans="1:7" ht="56.25" x14ac:dyDescent="0.2">
      <c r="A87" s="756"/>
      <c r="B87" s="756"/>
      <c r="C87" s="757" t="s">
        <v>545</v>
      </c>
      <c r="D87" s="758" t="s">
        <v>546</v>
      </c>
      <c r="E87" s="759" t="s">
        <v>549</v>
      </c>
      <c r="F87" s="759" t="s">
        <v>390</v>
      </c>
      <c r="G87" s="759" t="s">
        <v>549</v>
      </c>
    </row>
    <row r="88" spans="1:7" ht="15" x14ac:dyDescent="0.2">
      <c r="A88" s="752"/>
      <c r="B88" s="761" t="s">
        <v>98</v>
      </c>
      <c r="C88" s="753"/>
      <c r="D88" s="754" t="s">
        <v>550</v>
      </c>
      <c r="E88" s="755" t="s">
        <v>551</v>
      </c>
      <c r="F88" s="755" t="s">
        <v>390</v>
      </c>
      <c r="G88" s="755" t="s">
        <v>551</v>
      </c>
    </row>
    <row r="89" spans="1:7" ht="22.5" x14ac:dyDescent="0.2">
      <c r="A89" s="756"/>
      <c r="B89" s="756"/>
      <c r="C89" s="757" t="s">
        <v>552</v>
      </c>
      <c r="D89" s="758" t="s">
        <v>553</v>
      </c>
      <c r="E89" s="759" t="s">
        <v>554</v>
      </c>
      <c r="F89" s="759" t="s">
        <v>390</v>
      </c>
      <c r="G89" s="759" t="s">
        <v>554</v>
      </c>
    </row>
    <row r="90" spans="1:7" ht="45" x14ac:dyDescent="0.2">
      <c r="A90" s="756"/>
      <c r="B90" s="756"/>
      <c r="C90" s="757" t="s">
        <v>555</v>
      </c>
      <c r="D90" s="758" t="s">
        <v>556</v>
      </c>
      <c r="E90" s="759" t="s">
        <v>557</v>
      </c>
      <c r="F90" s="759" t="s">
        <v>390</v>
      </c>
      <c r="G90" s="759" t="s">
        <v>557</v>
      </c>
    </row>
    <row r="91" spans="1:7" ht="78.75" x14ac:dyDescent="0.2">
      <c r="A91" s="756"/>
      <c r="B91" s="756"/>
      <c r="C91" s="757" t="s">
        <v>396</v>
      </c>
      <c r="D91" s="758" t="s">
        <v>397</v>
      </c>
      <c r="E91" s="759" t="s">
        <v>558</v>
      </c>
      <c r="F91" s="759" t="s">
        <v>390</v>
      </c>
      <c r="G91" s="759" t="s">
        <v>558</v>
      </c>
    </row>
    <row r="92" spans="1:7" x14ac:dyDescent="0.2">
      <c r="A92" s="756"/>
      <c r="B92" s="756"/>
      <c r="C92" s="757" t="s">
        <v>444</v>
      </c>
      <c r="D92" s="758" t="s">
        <v>445</v>
      </c>
      <c r="E92" s="759" t="s">
        <v>559</v>
      </c>
      <c r="F92" s="759" t="s">
        <v>390</v>
      </c>
      <c r="G92" s="759" t="s">
        <v>559</v>
      </c>
    </row>
    <row r="93" spans="1:7" ht="56.25" x14ac:dyDescent="0.2">
      <c r="A93" s="756"/>
      <c r="B93" s="756"/>
      <c r="C93" s="757" t="s">
        <v>545</v>
      </c>
      <c r="D93" s="758" t="s">
        <v>546</v>
      </c>
      <c r="E93" s="759" t="s">
        <v>560</v>
      </c>
      <c r="F93" s="759" t="s">
        <v>390</v>
      </c>
      <c r="G93" s="759" t="s">
        <v>560</v>
      </c>
    </row>
    <row r="94" spans="1:7" ht="15" x14ac:dyDescent="0.2">
      <c r="A94" s="752"/>
      <c r="B94" s="761" t="s">
        <v>561</v>
      </c>
      <c r="C94" s="753"/>
      <c r="D94" s="754" t="s">
        <v>253</v>
      </c>
      <c r="E94" s="755" t="s">
        <v>562</v>
      </c>
      <c r="F94" s="755" t="s">
        <v>390</v>
      </c>
      <c r="G94" s="755" t="s">
        <v>562</v>
      </c>
    </row>
    <row r="95" spans="1:7" ht="78.75" x14ac:dyDescent="0.2">
      <c r="A95" s="756"/>
      <c r="B95" s="756"/>
      <c r="C95" s="757" t="s">
        <v>396</v>
      </c>
      <c r="D95" s="758" t="s">
        <v>397</v>
      </c>
      <c r="E95" s="759" t="s">
        <v>562</v>
      </c>
      <c r="F95" s="759" t="s">
        <v>390</v>
      </c>
      <c r="G95" s="759" t="s">
        <v>562</v>
      </c>
    </row>
    <row r="96" spans="1:7" ht="15" x14ac:dyDescent="0.2">
      <c r="A96" s="752"/>
      <c r="B96" s="761" t="s">
        <v>563</v>
      </c>
      <c r="C96" s="753"/>
      <c r="D96" s="754" t="s">
        <v>564</v>
      </c>
      <c r="E96" s="755" t="s">
        <v>565</v>
      </c>
      <c r="F96" s="755" t="s">
        <v>390</v>
      </c>
      <c r="G96" s="755" t="s">
        <v>565</v>
      </c>
    </row>
    <row r="97" spans="1:7" x14ac:dyDescent="0.2">
      <c r="A97" s="756"/>
      <c r="B97" s="756"/>
      <c r="C97" s="757" t="s">
        <v>367</v>
      </c>
      <c r="D97" s="758" t="s">
        <v>368</v>
      </c>
      <c r="E97" s="759" t="s">
        <v>566</v>
      </c>
      <c r="F97" s="759" t="s">
        <v>390</v>
      </c>
      <c r="G97" s="759" t="s">
        <v>566</v>
      </c>
    </row>
    <row r="98" spans="1:7" ht="78.75" x14ac:dyDescent="0.2">
      <c r="A98" s="756"/>
      <c r="B98" s="756"/>
      <c r="C98" s="757" t="s">
        <v>450</v>
      </c>
      <c r="D98" s="758" t="s">
        <v>451</v>
      </c>
      <c r="E98" s="759" t="s">
        <v>567</v>
      </c>
      <c r="F98" s="759" t="s">
        <v>390</v>
      </c>
      <c r="G98" s="759" t="s">
        <v>567</v>
      </c>
    </row>
    <row r="99" spans="1:7" x14ac:dyDescent="0.2">
      <c r="A99" s="749" t="s">
        <v>568</v>
      </c>
      <c r="B99" s="749"/>
      <c r="C99" s="749"/>
      <c r="D99" s="750" t="s">
        <v>262</v>
      </c>
      <c r="E99" s="751" t="s">
        <v>569</v>
      </c>
      <c r="F99" s="751" t="s">
        <v>390</v>
      </c>
      <c r="G99" s="751" t="s">
        <v>569</v>
      </c>
    </row>
    <row r="100" spans="1:7" ht="78.75" x14ac:dyDescent="0.2">
      <c r="A100" s="752"/>
      <c r="B100" s="761" t="s">
        <v>570</v>
      </c>
      <c r="C100" s="753"/>
      <c r="D100" s="754" t="s">
        <v>571</v>
      </c>
      <c r="E100" s="755" t="s">
        <v>572</v>
      </c>
      <c r="F100" s="755" t="s">
        <v>390</v>
      </c>
      <c r="G100" s="755" t="s">
        <v>572</v>
      </c>
    </row>
    <row r="101" spans="1:7" ht="78.75" x14ac:dyDescent="0.2">
      <c r="A101" s="756"/>
      <c r="B101" s="756"/>
      <c r="C101" s="757" t="s">
        <v>399</v>
      </c>
      <c r="D101" s="758" t="s">
        <v>400</v>
      </c>
      <c r="E101" s="759" t="s">
        <v>573</v>
      </c>
      <c r="F101" s="759" t="s">
        <v>390</v>
      </c>
      <c r="G101" s="759" t="s">
        <v>573</v>
      </c>
    </row>
    <row r="102" spans="1:7" ht="56.25" x14ac:dyDescent="0.2">
      <c r="A102" s="756"/>
      <c r="B102" s="756"/>
      <c r="C102" s="757" t="s">
        <v>545</v>
      </c>
      <c r="D102" s="758" t="s">
        <v>546</v>
      </c>
      <c r="E102" s="759" t="s">
        <v>574</v>
      </c>
      <c r="F102" s="759" t="s">
        <v>390</v>
      </c>
      <c r="G102" s="759" t="s">
        <v>574</v>
      </c>
    </row>
    <row r="103" spans="1:7" ht="78.75" x14ac:dyDescent="0.2">
      <c r="A103" s="756"/>
      <c r="B103" s="756"/>
      <c r="C103" s="757" t="s">
        <v>575</v>
      </c>
      <c r="D103" s="758" t="s">
        <v>576</v>
      </c>
      <c r="E103" s="759" t="s">
        <v>577</v>
      </c>
      <c r="F103" s="759" t="s">
        <v>390</v>
      </c>
      <c r="G103" s="759" t="s">
        <v>577</v>
      </c>
    </row>
    <row r="104" spans="1:7" ht="33.75" x14ac:dyDescent="0.2">
      <c r="A104" s="756"/>
      <c r="B104" s="756"/>
      <c r="C104" s="757" t="s">
        <v>578</v>
      </c>
      <c r="D104" s="758" t="s">
        <v>579</v>
      </c>
      <c r="E104" s="759" t="s">
        <v>390</v>
      </c>
      <c r="F104" s="759" t="s">
        <v>390</v>
      </c>
      <c r="G104" s="759" t="s">
        <v>390</v>
      </c>
    </row>
    <row r="105" spans="1:7" ht="33.75" x14ac:dyDescent="0.2">
      <c r="A105" s="752"/>
      <c r="B105" s="761" t="s">
        <v>580</v>
      </c>
      <c r="C105" s="753"/>
      <c r="D105" s="754" t="s">
        <v>581</v>
      </c>
      <c r="E105" s="755" t="s">
        <v>582</v>
      </c>
      <c r="F105" s="755" t="s">
        <v>390</v>
      </c>
      <c r="G105" s="755" t="s">
        <v>582</v>
      </c>
    </row>
    <row r="106" spans="1:7" ht="33.75" x14ac:dyDescent="0.2">
      <c r="A106" s="756"/>
      <c r="B106" s="756"/>
      <c r="C106" s="757" t="s">
        <v>583</v>
      </c>
      <c r="D106" s="758" t="s">
        <v>584</v>
      </c>
      <c r="E106" s="759" t="s">
        <v>497</v>
      </c>
      <c r="F106" s="759" t="s">
        <v>390</v>
      </c>
      <c r="G106" s="759" t="s">
        <v>497</v>
      </c>
    </row>
    <row r="107" spans="1:7" ht="56.25" x14ac:dyDescent="0.2">
      <c r="A107" s="756"/>
      <c r="B107" s="756"/>
      <c r="C107" s="757" t="s">
        <v>545</v>
      </c>
      <c r="D107" s="758" t="s">
        <v>546</v>
      </c>
      <c r="E107" s="759" t="s">
        <v>585</v>
      </c>
      <c r="F107" s="759" t="s">
        <v>390</v>
      </c>
      <c r="G107" s="759" t="s">
        <v>585</v>
      </c>
    </row>
    <row r="108" spans="1:7" ht="15" x14ac:dyDescent="0.2">
      <c r="A108" s="752"/>
      <c r="B108" s="761" t="s">
        <v>586</v>
      </c>
      <c r="C108" s="753"/>
      <c r="D108" s="754" t="s">
        <v>354</v>
      </c>
      <c r="E108" s="755" t="s">
        <v>587</v>
      </c>
      <c r="F108" s="755" t="s">
        <v>390</v>
      </c>
      <c r="G108" s="755" t="s">
        <v>587</v>
      </c>
    </row>
    <row r="109" spans="1:7" ht="78.75" x14ac:dyDescent="0.2">
      <c r="A109" s="756"/>
      <c r="B109" s="756"/>
      <c r="C109" s="757" t="s">
        <v>399</v>
      </c>
      <c r="D109" s="758" t="s">
        <v>400</v>
      </c>
      <c r="E109" s="759" t="s">
        <v>587</v>
      </c>
      <c r="F109" s="759" t="s">
        <v>390</v>
      </c>
      <c r="G109" s="759" t="s">
        <v>587</v>
      </c>
    </row>
    <row r="110" spans="1:7" ht="15" x14ac:dyDescent="0.2">
      <c r="A110" s="752"/>
      <c r="B110" s="761" t="s">
        <v>588</v>
      </c>
      <c r="C110" s="753"/>
      <c r="D110" s="754" t="s">
        <v>589</v>
      </c>
      <c r="E110" s="755" t="s">
        <v>590</v>
      </c>
      <c r="F110" s="755" t="s">
        <v>390</v>
      </c>
      <c r="G110" s="755" t="s">
        <v>590</v>
      </c>
    </row>
    <row r="111" spans="1:7" ht="56.25" x14ac:dyDescent="0.2">
      <c r="A111" s="756"/>
      <c r="B111" s="756"/>
      <c r="C111" s="757" t="s">
        <v>545</v>
      </c>
      <c r="D111" s="758" t="s">
        <v>546</v>
      </c>
      <c r="E111" s="759" t="s">
        <v>591</v>
      </c>
      <c r="F111" s="759" t="s">
        <v>390</v>
      </c>
      <c r="G111" s="759" t="s">
        <v>591</v>
      </c>
    </row>
    <row r="112" spans="1:7" ht="78.75" x14ac:dyDescent="0.2">
      <c r="A112" s="756"/>
      <c r="B112" s="756"/>
      <c r="C112" s="757" t="s">
        <v>575</v>
      </c>
      <c r="D112" s="758" t="s">
        <v>576</v>
      </c>
      <c r="E112" s="759" t="s">
        <v>592</v>
      </c>
      <c r="F112" s="759" t="s">
        <v>390</v>
      </c>
      <c r="G112" s="759" t="s">
        <v>592</v>
      </c>
    </row>
    <row r="113" spans="1:7" ht="33.75" x14ac:dyDescent="0.2">
      <c r="A113" s="756"/>
      <c r="B113" s="756"/>
      <c r="C113" s="757" t="s">
        <v>578</v>
      </c>
      <c r="D113" s="758" t="s">
        <v>579</v>
      </c>
      <c r="E113" s="759" t="s">
        <v>390</v>
      </c>
      <c r="F113" s="759" t="s">
        <v>390</v>
      </c>
      <c r="G113" s="759" t="s">
        <v>390</v>
      </c>
    </row>
    <row r="114" spans="1:7" ht="15" x14ac:dyDescent="0.2">
      <c r="A114" s="752"/>
      <c r="B114" s="761" t="s">
        <v>593</v>
      </c>
      <c r="C114" s="753"/>
      <c r="D114" s="754" t="s">
        <v>594</v>
      </c>
      <c r="E114" s="755" t="s">
        <v>595</v>
      </c>
      <c r="F114" s="755" t="s">
        <v>390</v>
      </c>
      <c r="G114" s="755" t="s">
        <v>595</v>
      </c>
    </row>
    <row r="115" spans="1:7" ht="56.25" x14ac:dyDescent="0.2">
      <c r="A115" s="756"/>
      <c r="B115" s="756"/>
      <c r="C115" s="757" t="s">
        <v>545</v>
      </c>
      <c r="D115" s="758" t="s">
        <v>546</v>
      </c>
      <c r="E115" s="759" t="s">
        <v>595</v>
      </c>
      <c r="F115" s="759" t="s">
        <v>390</v>
      </c>
      <c r="G115" s="759" t="s">
        <v>595</v>
      </c>
    </row>
    <row r="116" spans="1:7" ht="22.5" x14ac:dyDescent="0.2">
      <c r="A116" s="752"/>
      <c r="B116" s="761" t="s">
        <v>596</v>
      </c>
      <c r="C116" s="753"/>
      <c r="D116" s="754" t="s">
        <v>355</v>
      </c>
      <c r="E116" s="755" t="s">
        <v>597</v>
      </c>
      <c r="F116" s="755" t="s">
        <v>390</v>
      </c>
      <c r="G116" s="755" t="s">
        <v>597</v>
      </c>
    </row>
    <row r="117" spans="1:7" x14ac:dyDescent="0.2">
      <c r="A117" s="756"/>
      <c r="B117" s="756"/>
      <c r="C117" s="757" t="s">
        <v>367</v>
      </c>
      <c r="D117" s="758" t="s">
        <v>368</v>
      </c>
      <c r="E117" s="759" t="s">
        <v>598</v>
      </c>
      <c r="F117" s="759" t="s">
        <v>390</v>
      </c>
      <c r="G117" s="759" t="s">
        <v>598</v>
      </c>
    </row>
    <row r="118" spans="1:7" ht="78.75" x14ac:dyDescent="0.2">
      <c r="A118" s="756"/>
      <c r="B118" s="756"/>
      <c r="C118" s="757" t="s">
        <v>399</v>
      </c>
      <c r="D118" s="758" t="s">
        <v>400</v>
      </c>
      <c r="E118" s="759" t="s">
        <v>599</v>
      </c>
      <c r="F118" s="759" t="s">
        <v>390</v>
      </c>
      <c r="G118" s="759" t="s">
        <v>599</v>
      </c>
    </row>
    <row r="119" spans="1:7" ht="56.25" x14ac:dyDescent="0.2">
      <c r="A119" s="756"/>
      <c r="B119" s="756"/>
      <c r="C119" s="757" t="s">
        <v>600</v>
      </c>
      <c r="D119" s="758" t="s">
        <v>601</v>
      </c>
      <c r="E119" s="759" t="s">
        <v>602</v>
      </c>
      <c r="F119" s="759" t="s">
        <v>390</v>
      </c>
      <c r="G119" s="759" t="s">
        <v>602</v>
      </c>
    </row>
    <row r="120" spans="1:7" ht="15" x14ac:dyDescent="0.2">
      <c r="A120" s="752"/>
      <c r="B120" s="761" t="s">
        <v>603</v>
      </c>
      <c r="C120" s="753"/>
      <c r="D120" s="754" t="s">
        <v>604</v>
      </c>
      <c r="E120" s="755" t="s">
        <v>605</v>
      </c>
      <c r="F120" s="755" t="s">
        <v>390</v>
      </c>
      <c r="G120" s="755" t="s">
        <v>605</v>
      </c>
    </row>
    <row r="121" spans="1:7" ht="56.25" x14ac:dyDescent="0.2">
      <c r="A121" s="756"/>
      <c r="B121" s="756"/>
      <c r="C121" s="757" t="s">
        <v>545</v>
      </c>
      <c r="D121" s="758" t="s">
        <v>546</v>
      </c>
      <c r="E121" s="759" t="s">
        <v>605</v>
      </c>
      <c r="F121" s="759" t="s">
        <v>390</v>
      </c>
      <c r="G121" s="759" t="s">
        <v>605</v>
      </c>
    </row>
    <row r="122" spans="1:7" ht="22.5" x14ac:dyDescent="0.2">
      <c r="A122" s="749" t="s">
        <v>114</v>
      </c>
      <c r="B122" s="749"/>
      <c r="C122" s="749"/>
      <c r="D122" s="750" t="s">
        <v>279</v>
      </c>
      <c r="E122" s="751" t="s">
        <v>606</v>
      </c>
      <c r="F122" s="751" t="s">
        <v>390</v>
      </c>
      <c r="G122" s="751" t="s">
        <v>606</v>
      </c>
    </row>
    <row r="123" spans="1:7" ht="15" x14ac:dyDescent="0.2">
      <c r="A123" s="752"/>
      <c r="B123" s="761" t="s">
        <v>119</v>
      </c>
      <c r="C123" s="753"/>
      <c r="D123" s="754" t="s">
        <v>218</v>
      </c>
      <c r="E123" s="755" t="s">
        <v>606</v>
      </c>
      <c r="F123" s="755" t="s">
        <v>390</v>
      </c>
      <c r="G123" s="755" t="s">
        <v>606</v>
      </c>
    </row>
    <row r="124" spans="1:7" ht="90" x14ac:dyDescent="0.2">
      <c r="A124" s="756"/>
      <c r="B124" s="756"/>
      <c r="C124" s="757" t="s">
        <v>607</v>
      </c>
      <c r="D124" s="758" t="s">
        <v>608</v>
      </c>
      <c r="E124" s="759" t="s">
        <v>609</v>
      </c>
      <c r="F124" s="759" t="s">
        <v>390</v>
      </c>
      <c r="G124" s="759" t="s">
        <v>609</v>
      </c>
    </row>
    <row r="125" spans="1:7" ht="90" x14ac:dyDescent="0.2">
      <c r="A125" s="756"/>
      <c r="B125" s="756"/>
      <c r="C125" s="757" t="s">
        <v>610</v>
      </c>
      <c r="D125" s="758" t="s">
        <v>608</v>
      </c>
      <c r="E125" s="759" t="s">
        <v>390</v>
      </c>
      <c r="F125" s="759" t="s">
        <v>390</v>
      </c>
      <c r="G125" s="759" t="s">
        <v>390</v>
      </c>
    </row>
    <row r="126" spans="1:7" ht="90" x14ac:dyDescent="0.2">
      <c r="A126" s="756"/>
      <c r="B126" s="756"/>
      <c r="C126" s="757" t="s">
        <v>611</v>
      </c>
      <c r="D126" s="758" t="s">
        <v>608</v>
      </c>
      <c r="E126" s="759" t="s">
        <v>612</v>
      </c>
      <c r="F126" s="759" t="s">
        <v>390</v>
      </c>
      <c r="G126" s="759" t="s">
        <v>612</v>
      </c>
    </row>
    <row r="127" spans="1:7" x14ac:dyDescent="0.2">
      <c r="A127" s="749" t="s">
        <v>613</v>
      </c>
      <c r="B127" s="749"/>
      <c r="C127" s="749"/>
      <c r="D127" s="750" t="s">
        <v>614</v>
      </c>
      <c r="E127" s="751" t="s">
        <v>615</v>
      </c>
      <c r="F127" s="751" t="s">
        <v>390</v>
      </c>
      <c r="G127" s="751" t="s">
        <v>615</v>
      </c>
    </row>
    <row r="128" spans="1:7" ht="22.5" x14ac:dyDescent="0.2">
      <c r="A128" s="752"/>
      <c r="B128" s="761" t="s">
        <v>616</v>
      </c>
      <c r="C128" s="753"/>
      <c r="D128" s="754" t="s">
        <v>617</v>
      </c>
      <c r="E128" s="755" t="s">
        <v>615</v>
      </c>
      <c r="F128" s="755" t="s">
        <v>390</v>
      </c>
      <c r="G128" s="755" t="s">
        <v>615</v>
      </c>
    </row>
    <row r="129" spans="1:7" ht="56.25" x14ac:dyDescent="0.2">
      <c r="A129" s="756"/>
      <c r="B129" s="756"/>
      <c r="C129" s="757" t="s">
        <v>545</v>
      </c>
      <c r="D129" s="758" t="s">
        <v>546</v>
      </c>
      <c r="E129" s="759" t="s">
        <v>615</v>
      </c>
      <c r="F129" s="759" t="s">
        <v>390</v>
      </c>
      <c r="G129" s="759" t="s">
        <v>615</v>
      </c>
    </row>
    <row r="130" spans="1:7" x14ac:dyDescent="0.2">
      <c r="A130" s="749" t="s">
        <v>618</v>
      </c>
      <c r="B130" s="749"/>
      <c r="C130" s="749"/>
      <c r="D130" s="750" t="s">
        <v>356</v>
      </c>
      <c r="E130" s="751" t="s">
        <v>619</v>
      </c>
      <c r="F130" s="751" t="s">
        <v>620</v>
      </c>
      <c r="G130" s="751" t="s">
        <v>621</v>
      </c>
    </row>
    <row r="131" spans="1:7" ht="15" x14ac:dyDescent="0.2">
      <c r="A131" s="752"/>
      <c r="B131" s="761" t="s">
        <v>622</v>
      </c>
      <c r="C131" s="753"/>
      <c r="D131" s="754" t="s">
        <v>623</v>
      </c>
      <c r="E131" s="755" t="s">
        <v>624</v>
      </c>
      <c r="F131" s="755" t="s">
        <v>390</v>
      </c>
      <c r="G131" s="755" t="s">
        <v>624</v>
      </c>
    </row>
    <row r="132" spans="1:7" ht="78.75" x14ac:dyDescent="0.2">
      <c r="A132" s="756"/>
      <c r="B132" s="756"/>
      <c r="C132" s="757" t="s">
        <v>625</v>
      </c>
      <c r="D132" s="758" t="s">
        <v>626</v>
      </c>
      <c r="E132" s="759" t="s">
        <v>457</v>
      </c>
      <c r="F132" s="759" t="s">
        <v>390</v>
      </c>
      <c r="G132" s="759" t="s">
        <v>457</v>
      </c>
    </row>
    <row r="133" spans="1:7" ht="112.5" x14ac:dyDescent="0.2">
      <c r="A133" s="756"/>
      <c r="B133" s="756"/>
      <c r="C133" s="757" t="s">
        <v>627</v>
      </c>
      <c r="D133" s="758" t="s">
        <v>628</v>
      </c>
      <c r="E133" s="759" t="s">
        <v>629</v>
      </c>
      <c r="F133" s="759" t="s">
        <v>390</v>
      </c>
      <c r="G133" s="759" t="s">
        <v>629</v>
      </c>
    </row>
    <row r="134" spans="1:7" ht="78.75" x14ac:dyDescent="0.2">
      <c r="A134" s="756"/>
      <c r="B134" s="756"/>
      <c r="C134" s="757" t="s">
        <v>575</v>
      </c>
      <c r="D134" s="758" t="s">
        <v>576</v>
      </c>
      <c r="E134" s="759" t="s">
        <v>587</v>
      </c>
      <c r="F134" s="759" t="s">
        <v>390</v>
      </c>
      <c r="G134" s="759" t="s">
        <v>587</v>
      </c>
    </row>
    <row r="135" spans="1:7" ht="33.75" x14ac:dyDescent="0.2">
      <c r="A135" s="756"/>
      <c r="B135" s="756"/>
      <c r="C135" s="757" t="s">
        <v>578</v>
      </c>
      <c r="D135" s="758" t="s">
        <v>579</v>
      </c>
      <c r="E135" s="759" t="s">
        <v>390</v>
      </c>
      <c r="F135" s="759" t="s">
        <v>390</v>
      </c>
      <c r="G135" s="759" t="s">
        <v>390</v>
      </c>
    </row>
    <row r="136" spans="1:7" ht="67.5" x14ac:dyDescent="0.2">
      <c r="A136" s="752"/>
      <c r="B136" s="761" t="s">
        <v>630</v>
      </c>
      <c r="C136" s="753"/>
      <c r="D136" s="754" t="s">
        <v>631</v>
      </c>
      <c r="E136" s="755" t="s">
        <v>632</v>
      </c>
      <c r="F136" s="755" t="s">
        <v>562</v>
      </c>
      <c r="G136" s="755" t="s">
        <v>633</v>
      </c>
    </row>
    <row r="137" spans="1:7" ht="78.75" x14ac:dyDescent="0.2">
      <c r="A137" s="756"/>
      <c r="B137" s="756"/>
      <c r="C137" s="757" t="s">
        <v>625</v>
      </c>
      <c r="D137" s="758" t="s">
        <v>626</v>
      </c>
      <c r="E137" s="759" t="s">
        <v>443</v>
      </c>
      <c r="F137" s="759" t="s">
        <v>562</v>
      </c>
      <c r="G137" s="759" t="s">
        <v>634</v>
      </c>
    </row>
    <row r="138" spans="1:7" ht="78.75" x14ac:dyDescent="0.2">
      <c r="A138" s="756"/>
      <c r="B138" s="756"/>
      <c r="C138" s="757" t="s">
        <v>399</v>
      </c>
      <c r="D138" s="758" t="s">
        <v>400</v>
      </c>
      <c r="E138" s="759" t="s">
        <v>635</v>
      </c>
      <c r="F138" s="759" t="s">
        <v>390</v>
      </c>
      <c r="G138" s="759" t="s">
        <v>635</v>
      </c>
    </row>
    <row r="139" spans="1:7" ht="56.25" x14ac:dyDescent="0.2">
      <c r="A139" s="756"/>
      <c r="B139" s="756"/>
      <c r="C139" s="757" t="s">
        <v>600</v>
      </c>
      <c r="D139" s="758" t="s">
        <v>601</v>
      </c>
      <c r="E139" s="759" t="s">
        <v>636</v>
      </c>
      <c r="F139" s="759" t="s">
        <v>390</v>
      </c>
      <c r="G139" s="759" t="s">
        <v>636</v>
      </c>
    </row>
    <row r="140" spans="1:7" ht="78.75" x14ac:dyDescent="0.2">
      <c r="A140" s="756"/>
      <c r="B140" s="756"/>
      <c r="C140" s="757" t="s">
        <v>575</v>
      </c>
      <c r="D140" s="758" t="s">
        <v>576</v>
      </c>
      <c r="E140" s="759" t="s">
        <v>404</v>
      </c>
      <c r="F140" s="759" t="s">
        <v>390</v>
      </c>
      <c r="G140" s="759" t="s">
        <v>404</v>
      </c>
    </row>
    <row r="141" spans="1:7" ht="33.75" x14ac:dyDescent="0.2">
      <c r="A141" s="756"/>
      <c r="B141" s="756"/>
      <c r="C141" s="757" t="s">
        <v>578</v>
      </c>
      <c r="D141" s="758" t="s">
        <v>579</v>
      </c>
      <c r="E141" s="759" t="s">
        <v>390</v>
      </c>
      <c r="F141" s="759" t="s">
        <v>390</v>
      </c>
      <c r="G141" s="759" t="s">
        <v>390</v>
      </c>
    </row>
    <row r="142" spans="1:7" ht="15" x14ac:dyDescent="0.2">
      <c r="A142" s="752"/>
      <c r="B142" s="761" t="s">
        <v>637</v>
      </c>
      <c r="C142" s="753"/>
      <c r="D142" s="754" t="s">
        <v>638</v>
      </c>
      <c r="E142" s="755" t="s">
        <v>639</v>
      </c>
      <c r="F142" s="755" t="s">
        <v>390</v>
      </c>
      <c r="G142" s="755" t="s">
        <v>639</v>
      </c>
    </row>
    <row r="143" spans="1:7" ht="78.75" x14ac:dyDescent="0.2">
      <c r="A143" s="756"/>
      <c r="B143" s="756"/>
      <c r="C143" s="757" t="s">
        <v>399</v>
      </c>
      <c r="D143" s="758" t="s">
        <v>400</v>
      </c>
      <c r="E143" s="759" t="s">
        <v>639</v>
      </c>
      <c r="F143" s="759" t="s">
        <v>390</v>
      </c>
      <c r="G143" s="759" t="s">
        <v>639</v>
      </c>
    </row>
    <row r="144" spans="1:7" ht="15" x14ac:dyDescent="0.2">
      <c r="A144" s="752"/>
      <c r="B144" s="761" t="s">
        <v>640</v>
      </c>
      <c r="C144" s="753"/>
      <c r="D144" s="754" t="s">
        <v>218</v>
      </c>
      <c r="E144" s="755" t="s">
        <v>641</v>
      </c>
      <c r="F144" s="755" t="s">
        <v>642</v>
      </c>
      <c r="G144" s="755" t="s">
        <v>643</v>
      </c>
    </row>
    <row r="145" spans="1:7" ht="78.75" x14ac:dyDescent="0.2">
      <c r="A145" s="756"/>
      <c r="B145" s="756"/>
      <c r="C145" s="757" t="s">
        <v>399</v>
      </c>
      <c r="D145" s="758" t="s">
        <v>400</v>
      </c>
      <c r="E145" s="759" t="s">
        <v>641</v>
      </c>
      <c r="F145" s="759" t="s">
        <v>642</v>
      </c>
      <c r="G145" s="759" t="s">
        <v>643</v>
      </c>
    </row>
    <row r="146" spans="1:7" ht="22.5" x14ac:dyDescent="0.2">
      <c r="A146" s="749" t="s">
        <v>122</v>
      </c>
      <c r="B146" s="749"/>
      <c r="C146" s="749"/>
      <c r="D146" s="750" t="s">
        <v>205</v>
      </c>
      <c r="E146" s="751" t="s">
        <v>644</v>
      </c>
      <c r="F146" s="751" t="s">
        <v>390</v>
      </c>
      <c r="G146" s="751" t="s">
        <v>644</v>
      </c>
    </row>
    <row r="147" spans="1:7" ht="15" x14ac:dyDescent="0.2">
      <c r="A147" s="752"/>
      <c r="B147" s="761" t="s">
        <v>645</v>
      </c>
      <c r="C147" s="753"/>
      <c r="D147" s="754" t="s">
        <v>213</v>
      </c>
      <c r="E147" s="755" t="s">
        <v>646</v>
      </c>
      <c r="F147" s="755" t="s">
        <v>390</v>
      </c>
      <c r="G147" s="755" t="s">
        <v>646</v>
      </c>
    </row>
    <row r="148" spans="1:7" ht="45" x14ac:dyDescent="0.2">
      <c r="A148" s="756"/>
      <c r="B148" s="756"/>
      <c r="C148" s="757" t="s">
        <v>409</v>
      </c>
      <c r="D148" s="758" t="s">
        <v>410</v>
      </c>
      <c r="E148" s="759" t="s">
        <v>647</v>
      </c>
      <c r="F148" s="759" t="s">
        <v>390</v>
      </c>
      <c r="G148" s="759" t="s">
        <v>647</v>
      </c>
    </row>
    <row r="149" spans="1:7" ht="33.75" x14ac:dyDescent="0.2">
      <c r="A149" s="756"/>
      <c r="B149" s="756"/>
      <c r="C149" s="757" t="s">
        <v>502</v>
      </c>
      <c r="D149" s="758" t="s">
        <v>503</v>
      </c>
      <c r="E149" s="759" t="s">
        <v>562</v>
      </c>
      <c r="F149" s="759" t="s">
        <v>390</v>
      </c>
      <c r="G149" s="759" t="s">
        <v>562</v>
      </c>
    </row>
    <row r="150" spans="1:7" x14ac:dyDescent="0.2">
      <c r="A150" s="756"/>
      <c r="B150" s="756"/>
      <c r="C150" s="757" t="s">
        <v>207</v>
      </c>
      <c r="D150" s="758" t="s">
        <v>208</v>
      </c>
      <c r="E150" s="759" t="s">
        <v>390</v>
      </c>
      <c r="F150" s="759" t="s">
        <v>390</v>
      </c>
      <c r="G150" s="759" t="s">
        <v>390</v>
      </c>
    </row>
    <row r="151" spans="1:7" ht="33.75" x14ac:dyDescent="0.2">
      <c r="A151" s="752"/>
      <c r="B151" s="761" t="s">
        <v>648</v>
      </c>
      <c r="C151" s="753"/>
      <c r="D151" s="754" t="s">
        <v>206</v>
      </c>
      <c r="E151" s="755" t="s">
        <v>510</v>
      </c>
      <c r="F151" s="755" t="s">
        <v>390</v>
      </c>
      <c r="G151" s="755" t="s">
        <v>510</v>
      </c>
    </row>
    <row r="152" spans="1:7" x14ac:dyDescent="0.2">
      <c r="A152" s="756"/>
      <c r="B152" s="756"/>
      <c r="C152" s="757" t="s">
        <v>207</v>
      </c>
      <c r="D152" s="758" t="s">
        <v>208</v>
      </c>
      <c r="E152" s="759" t="s">
        <v>510</v>
      </c>
      <c r="F152" s="759" t="s">
        <v>390</v>
      </c>
      <c r="G152" s="759" t="s">
        <v>510</v>
      </c>
    </row>
    <row r="153" spans="1:7" ht="15" x14ac:dyDescent="0.2">
      <c r="A153" s="752"/>
      <c r="B153" s="761" t="s">
        <v>141</v>
      </c>
      <c r="C153" s="753"/>
      <c r="D153" s="754" t="s">
        <v>218</v>
      </c>
      <c r="E153" s="755" t="s">
        <v>649</v>
      </c>
      <c r="F153" s="755" t="s">
        <v>390</v>
      </c>
      <c r="G153" s="755" t="s">
        <v>649</v>
      </c>
    </row>
    <row r="154" spans="1:7" x14ac:dyDescent="0.2">
      <c r="A154" s="756"/>
      <c r="B154" s="756"/>
      <c r="C154" s="757" t="s">
        <v>367</v>
      </c>
      <c r="D154" s="758" t="s">
        <v>368</v>
      </c>
      <c r="E154" s="759" t="s">
        <v>649</v>
      </c>
      <c r="F154" s="759" t="s">
        <v>390</v>
      </c>
      <c r="G154" s="759" t="s">
        <v>649</v>
      </c>
    </row>
    <row r="155" spans="1:7" ht="22.5" x14ac:dyDescent="0.2">
      <c r="A155" s="749" t="s">
        <v>145</v>
      </c>
      <c r="B155" s="749"/>
      <c r="C155" s="749"/>
      <c r="D155" s="750" t="s">
        <v>239</v>
      </c>
      <c r="E155" s="751" t="s">
        <v>650</v>
      </c>
      <c r="F155" s="751" t="s">
        <v>390</v>
      </c>
      <c r="G155" s="751" t="s">
        <v>650</v>
      </c>
    </row>
    <row r="156" spans="1:7" ht="22.5" x14ac:dyDescent="0.2">
      <c r="A156" s="752"/>
      <c r="B156" s="761" t="s">
        <v>146</v>
      </c>
      <c r="C156" s="753"/>
      <c r="D156" s="754" t="s">
        <v>240</v>
      </c>
      <c r="E156" s="755" t="s">
        <v>650</v>
      </c>
      <c r="F156" s="755" t="s">
        <v>390</v>
      </c>
      <c r="G156" s="755" t="s">
        <v>650</v>
      </c>
    </row>
    <row r="157" spans="1:7" x14ac:dyDescent="0.2">
      <c r="A157" s="756"/>
      <c r="B157" s="756"/>
      <c r="C157" s="757" t="s">
        <v>367</v>
      </c>
      <c r="D157" s="758" t="s">
        <v>368</v>
      </c>
      <c r="E157" s="759" t="s">
        <v>650</v>
      </c>
      <c r="F157" s="759" t="s">
        <v>390</v>
      </c>
      <c r="G157" s="759" t="s">
        <v>650</v>
      </c>
    </row>
    <row r="158" spans="1:7" ht="17.100000000000001" customHeight="1" x14ac:dyDescent="0.2">
      <c r="A158" s="778" t="s">
        <v>651</v>
      </c>
      <c r="B158" s="778"/>
      <c r="C158" s="778"/>
      <c r="D158" s="778"/>
      <c r="E158" s="760" t="s">
        <v>652</v>
      </c>
      <c r="F158" s="760" t="s">
        <v>653</v>
      </c>
      <c r="G158" s="760" t="s">
        <v>654</v>
      </c>
    </row>
  </sheetData>
  <mergeCells count="4">
    <mergeCell ref="A158:D158"/>
    <mergeCell ref="A1:G1"/>
    <mergeCell ref="A2:E2"/>
    <mergeCell ref="F2:G2"/>
  </mergeCells>
  <pageMargins left="0.9448818897637796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2"/>
  <sheetViews>
    <sheetView showGridLines="0" topLeftCell="A567" workbookViewId="0">
      <selection activeCell="G584" sqref="G584"/>
    </sheetView>
  </sheetViews>
  <sheetFormatPr defaultRowHeight="12.75" x14ac:dyDescent="0.2"/>
  <cols>
    <col min="1" max="1" width="5.7109375" style="763" customWidth="1"/>
    <col min="2" max="2" width="7.28515625" style="763" customWidth="1"/>
    <col min="3" max="3" width="8" style="763" customWidth="1"/>
    <col min="4" max="4" width="31.7109375" style="763" customWidth="1"/>
    <col min="5" max="5" width="12.7109375" style="763" customWidth="1"/>
    <col min="6" max="6" width="12.28515625" style="763" customWidth="1"/>
    <col min="7" max="7" width="12.85546875" style="763" customWidth="1"/>
    <col min="8" max="250" width="9.140625" style="763"/>
    <col min="251" max="251" width="2.140625" style="763" customWidth="1"/>
    <col min="252" max="252" width="8.7109375" style="763" customWidth="1"/>
    <col min="253" max="253" width="9.85546875" style="763" customWidth="1"/>
    <col min="254" max="254" width="1" style="763" customWidth="1"/>
    <col min="255" max="255" width="10.85546875" style="763" customWidth="1"/>
    <col min="256" max="256" width="1" style="763" customWidth="1"/>
    <col min="257" max="257" width="53.5703125" style="763" customWidth="1"/>
    <col min="258" max="259" width="22.85546875" style="763" customWidth="1"/>
    <col min="260" max="260" width="8.7109375" style="763" customWidth="1"/>
    <col min="261" max="261" width="14.140625" style="763" customWidth="1"/>
    <col min="262" max="506" width="9.140625" style="763"/>
    <col min="507" max="507" width="2.140625" style="763" customWidth="1"/>
    <col min="508" max="508" width="8.7109375" style="763" customWidth="1"/>
    <col min="509" max="509" width="9.85546875" style="763" customWidth="1"/>
    <col min="510" max="510" width="1" style="763" customWidth="1"/>
    <col min="511" max="511" width="10.85546875" style="763" customWidth="1"/>
    <col min="512" max="512" width="1" style="763" customWidth="1"/>
    <col min="513" max="513" width="53.5703125" style="763" customWidth="1"/>
    <col min="514" max="515" width="22.85546875" style="763" customWidth="1"/>
    <col min="516" max="516" width="8.7109375" style="763" customWidth="1"/>
    <col min="517" max="517" width="14.140625" style="763" customWidth="1"/>
    <col min="518" max="762" width="9.140625" style="763"/>
    <col min="763" max="763" width="2.140625" style="763" customWidth="1"/>
    <col min="764" max="764" width="8.7109375" style="763" customWidth="1"/>
    <col min="765" max="765" width="9.85546875" style="763" customWidth="1"/>
    <col min="766" max="766" width="1" style="763" customWidth="1"/>
    <col min="767" max="767" width="10.85546875" style="763" customWidth="1"/>
    <col min="768" max="768" width="1" style="763" customWidth="1"/>
    <col min="769" max="769" width="53.5703125" style="763" customWidth="1"/>
    <col min="770" max="771" width="22.85546875" style="763" customWidth="1"/>
    <col min="772" max="772" width="8.7109375" style="763" customWidth="1"/>
    <col min="773" max="773" width="14.140625" style="763" customWidth="1"/>
    <col min="774" max="1018" width="9.140625" style="763"/>
    <col min="1019" max="1019" width="2.140625" style="763" customWidth="1"/>
    <col min="1020" max="1020" width="8.7109375" style="763" customWidth="1"/>
    <col min="1021" max="1021" width="9.85546875" style="763" customWidth="1"/>
    <col min="1022" max="1022" width="1" style="763" customWidth="1"/>
    <col min="1023" max="1023" width="10.85546875" style="763" customWidth="1"/>
    <col min="1024" max="1024" width="1" style="763" customWidth="1"/>
    <col min="1025" max="1025" width="53.5703125" style="763" customWidth="1"/>
    <col min="1026" max="1027" width="22.85546875" style="763" customWidth="1"/>
    <col min="1028" max="1028" width="8.7109375" style="763" customWidth="1"/>
    <col min="1029" max="1029" width="14.140625" style="763" customWidth="1"/>
    <col min="1030" max="1274" width="9.140625" style="763"/>
    <col min="1275" max="1275" width="2.140625" style="763" customWidth="1"/>
    <col min="1276" max="1276" width="8.7109375" style="763" customWidth="1"/>
    <col min="1277" max="1277" width="9.85546875" style="763" customWidth="1"/>
    <col min="1278" max="1278" width="1" style="763" customWidth="1"/>
    <col min="1279" max="1279" width="10.85546875" style="763" customWidth="1"/>
    <col min="1280" max="1280" width="1" style="763" customWidth="1"/>
    <col min="1281" max="1281" width="53.5703125" style="763" customWidth="1"/>
    <col min="1282" max="1283" width="22.85546875" style="763" customWidth="1"/>
    <col min="1284" max="1284" width="8.7109375" style="763" customWidth="1"/>
    <col min="1285" max="1285" width="14.140625" style="763" customWidth="1"/>
    <col min="1286" max="1530" width="9.140625" style="763"/>
    <col min="1531" max="1531" width="2.140625" style="763" customWidth="1"/>
    <col min="1532" max="1532" width="8.7109375" style="763" customWidth="1"/>
    <col min="1533" max="1533" width="9.85546875" style="763" customWidth="1"/>
    <col min="1534" max="1534" width="1" style="763" customWidth="1"/>
    <col min="1535" max="1535" width="10.85546875" style="763" customWidth="1"/>
    <col min="1536" max="1536" width="1" style="763" customWidth="1"/>
    <col min="1537" max="1537" width="53.5703125" style="763" customWidth="1"/>
    <col min="1538" max="1539" width="22.85546875" style="763" customWidth="1"/>
    <col min="1540" max="1540" width="8.7109375" style="763" customWidth="1"/>
    <col min="1541" max="1541" width="14.140625" style="763" customWidth="1"/>
    <col min="1542" max="1786" width="9.140625" style="763"/>
    <col min="1787" max="1787" width="2.140625" style="763" customWidth="1"/>
    <col min="1788" max="1788" width="8.7109375" style="763" customWidth="1"/>
    <col min="1789" max="1789" width="9.85546875" style="763" customWidth="1"/>
    <col min="1790" max="1790" width="1" style="763" customWidth="1"/>
    <col min="1791" max="1791" width="10.85546875" style="763" customWidth="1"/>
    <col min="1792" max="1792" width="1" style="763" customWidth="1"/>
    <col min="1793" max="1793" width="53.5703125" style="763" customWidth="1"/>
    <col min="1794" max="1795" width="22.85546875" style="763" customWidth="1"/>
    <col min="1796" max="1796" width="8.7109375" style="763" customWidth="1"/>
    <col min="1797" max="1797" width="14.140625" style="763" customWidth="1"/>
    <col min="1798" max="2042" width="9.140625" style="763"/>
    <col min="2043" max="2043" width="2.140625" style="763" customWidth="1"/>
    <col min="2044" max="2044" width="8.7109375" style="763" customWidth="1"/>
    <col min="2045" max="2045" width="9.85546875" style="763" customWidth="1"/>
    <col min="2046" max="2046" width="1" style="763" customWidth="1"/>
    <col min="2047" max="2047" width="10.85546875" style="763" customWidth="1"/>
    <col min="2048" max="2048" width="1" style="763" customWidth="1"/>
    <col min="2049" max="2049" width="53.5703125" style="763" customWidth="1"/>
    <col min="2050" max="2051" width="22.85546875" style="763" customWidth="1"/>
    <col min="2052" max="2052" width="8.7109375" style="763" customWidth="1"/>
    <col min="2053" max="2053" width="14.140625" style="763" customWidth="1"/>
    <col min="2054" max="2298" width="9.140625" style="763"/>
    <col min="2299" max="2299" width="2.140625" style="763" customWidth="1"/>
    <col min="2300" max="2300" width="8.7109375" style="763" customWidth="1"/>
    <col min="2301" max="2301" width="9.85546875" style="763" customWidth="1"/>
    <col min="2302" max="2302" width="1" style="763" customWidth="1"/>
    <col min="2303" max="2303" width="10.85546875" style="763" customWidth="1"/>
    <col min="2304" max="2304" width="1" style="763" customWidth="1"/>
    <col min="2305" max="2305" width="53.5703125" style="763" customWidth="1"/>
    <col min="2306" max="2307" width="22.85546875" style="763" customWidth="1"/>
    <col min="2308" max="2308" width="8.7109375" style="763" customWidth="1"/>
    <col min="2309" max="2309" width="14.140625" style="763" customWidth="1"/>
    <col min="2310" max="2554" width="9.140625" style="763"/>
    <col min="2555" max="2555" width="2.140625" style="763" customWidth="1"/>
    <col min="2556" max="2556" width="8.7109375" style="763" customWidth="1"/>
    <col min="2557" max="2557" width="9.85546875" style="763" customWidth="1"/>
    <col min="2558" max="2558" width="1" style="763" customWidth="1"/>
    <col min="2559" max="2559" width="10.85546875" style="763" customWidth="1"/>
    <col min="2560" max="2560" width="1" style="763" customWidth="1"/>
    <col min="2561" max="2561" width="53.5703125" style="763" customWidth="1"/>
    <col min="2562" max="2563" width="22.85546875" style="763" customWidth="1"/>
    <col min="2564" max="2564" width="8.7109375" style="763" customWidth="1"/>
    <col min="2565" max="2565" width="14.140625" style="763" customWidth="1"/>
    <col min="2566" max="2810" width="9.140625" style="763"/>
    <col min="2811" max="2811" width="2.140625" style="763" customWidth="1"/>
    <col min="2812" max="2812" width="8.7109375" style="763" customWidth="1"/>
    <col min="2813" max="2813" width="9.85546875" style="763" customWidth="1"/>
    <col min="2814" max="2814" width="1" style="763" customWidth="1"/>
    <col min="2815" max="2815" width="10.85546875" style="763" customWidth="1"/>
    <col min="2816" max="2816" width="1" style="763" customWidth="1"/>
    <col min="2817" max="2817" width="53.5703125" style="763" customWidth="1"/>
    <col min="2818" max="2819" width="22.85546875" style="763" customWidth="1"/>
    <col min="2820" max="2820" width="8.7109375" style="763" customWidth="1"/>
    <col min="2821" max="2821" width="14.140625" style="763" customWidth="1"/>
    <col min="2822" max="3066" width="9.140625" style="763"/>
    <col min="3067" max="3067" width="2.140625" style="763" customWidth="1"/>
    <col min="3068" max="3068" width="8.7109375" style="763" customWidth="1"/>
    <col min="3069" max="3069" width="9.85546875" style="763" customWidth="1"/>
    <col min="3070" max="3070" width="1" style="763" customWidth="1"/>
    <col min="3071" max="3071" width="10.85546875" style="763" customWidth="1"/>
    <col min="3072" max="3072" width="1" style="763" customWidth="1"/>
    <col min="3073" max="3073" width="53.5703125" style="763" customWidth="1"/>
    <col min="3074" max="3075" width="22.85546875" style="763" customWidth="1"/>
    <col min="3076" max="3076" width="8.7109375" style="763" customWidth="1"/>
    <col min="3077" max="3077" width="14.140625" style="763" customWidth="1"/>
    <col min="3078" max="3322" width="9.140625" style="763"/>
    <col min="3323" max="3323" width="2.140625" style="763" customWidth="1"/>
    <col min="3324" max="3324" width="8.7109375" style="763" customWidth="1"/>
    <col min="3325" max="3325" width="9.85546875" style="763" customWidth="1"/>
    <col min="3326" max="3326" width="1" style="763" customWidth="1"/>
    <col min="3327" max="3327" width="10.85546875" style="763" customWidth="1"/>
    <col min="3328" max="3328" width="1" style="763" customWidth="1"/>
    <col min="3329" max="3329" width="53.5703125" style="763" customWidth="1"/>
    <col min="3330" max="3331" width="22.85546875" style="763" customWidth="1"/>
    <col min="3332" max="3332" width="8.7109375" style="763" customWidth="1"/>
    <col min="3333" max="3333" width="14.140625" style="763" customWidth="1"/>
    <col min="3334" max="3578" width="9.140625" style="763"/>
    <col min="3579" max="3579" width="2.140625" style="763" customWidth="1"/>
    <col min="3580" max="3580" width="8.7109375" style="763" customWidth="1"/>
    <col min="3581" max="3581" width="9.85546875" style="763" customWidth="1"/>
    <col min="3582" max="3582" width="1" style="763" customWidth="1"/>
    <col min="3583" max="3583" width="10.85546875" style="763" customWidth="1"/>
    <col min="3584" max="3584" width="1" style="763" customWidth="1"/>
    <col min="3585" max="3585" width="53.5703125" style="763" customWidth="1"/>
    <col min="3586" max="3587" width="22.85546875" style="763" customWidth="1"/>
    <col min="3588" max="3588" width="8.7109375" style="763" customWidth="1"/>
    <col min="3589" max="3589" width="14.140625" style="763" customWidth="1"/>
    <col min="3590" max="3834" width="9.140625" style="763"/>
    <col min="3835" max="3835" width="2.140625" style="763" customWidth="1"/>
    <col min="3836" max="3836" width="8.7109375" style="763" customWidth="1"/>
    <col min="3837" max="3837" width="9.85546875" style="763" customWidth="1"/>
    <col min="3838" max="3838" width="1" style="763" customWidth="1"/>
    <col min="3839" max="3839" width="10.85546875" style="763" customWidth="1"/>
    <col min="3840" max="3840" width="1" style="763" customWidth="1"/>
    <col min="3841" max="3841" width="53.5703125" style="763" customWidth="1"/>
    <col min="3842" max="3843" width="22.85546875" style="763" customWidth="1"/>
    <col min="3844" max="3844" width="8.7109375" style="763" customWidth="1"/>
    <col min="3845" max="3845" width="14.140625" style="763" customWidth="1"/>
    <col min="3846" max="4090" width="9.140625" style="763"/>
    <col min="4091" max="4091" width="2.140625" style="763" customWidth="1"/>
    <col min="4092" max="4092" width="8.7109375" style="763" customWidth="1"/>
    <col min="4093" max="4093" width="9.85546875" style="763" customWidth="1"/>
    <col min="4094" max="4094" width="1" style="763" customWidth="1"/>
    <col min="4095" max="4095" width="10.85546875" style="763" customWidth="1"/>
    <col min="4096" max="4096" width="1" style="763" customWidth="1"/>
    <col min="4097" max="4097" width="53.5703125" style="763" customWidth="1"/>
    <col min="4098" max="4099" width="22.85546875" style="763" customWidth="1"/>
    <col min="4100" max="4100" width="8.7109375" style="763" customWidth="1"/>
    <col min="4101" max="4101" width="14.140625" style="763" customWidth="1"/>
    <col min="4102" max="4346" width="9.140625" style="763"/>
    <col min="4347" max="4347" width="2.140625" style="763" customWidth="1"/>
    <col min="4348" max="4348" width="8.7109375" style="763" customWidth="1"/>
    <col min="4349" max="4349" width="9.85546875" style="763" customWidth="1"/>
    <col min="4350" max="4350" width="1" style="763" customWidth="1"/>
    <col min="4351" max="4351" width="10.85546875" style="763" customWidth="1"/>
    <col min="4352" max="4352" width="1" style="763" customWidth="1"/>
    <col min="4353" max="4353" width="53.5703125" style="763" customWidth="1"/>
    <col min="4354" max="4355" width="22.85546875" style="763" customWidth="1"/>
    <col min="4356" max="4356" width="8.7109375" style="763" customWidth="1"/>
    <col min="4357" max="4357" width="14.140625" style="763" customWidth="1"/>
    <col min="4358" max="4602" width="9.140625" style="763"/>
    <col min="4603" max="4603" width="2.140625" style="763" customWidth="1"/>
    <col min="4604" max="4604" width="8.7109375" style="763" customWidth="1"/>
    <col min="4605" max="4605" width="9.85546875" style="763" customWidth="1"/>
    <col min="4606" max="4606" width="1" style="763" customWidth="1"/>
    <col min="4607" max="4607" width="10.85546875" style="763" customWidth="1"/>
    <col min="4608" max="4608" width="1" style="763" customWidth="1"/>
    <col min="4609" max="4609" width="53.5703125" style="763" customWidth="1"/>
    <col min="4610" max="4611" width="22.85546875" style="763" customWidth="1"/>
    <col min="4612" max="4612" width="8.7109375" style="763" customWidth="1"/>
    <col min="4613" max="4613" width="14.140625" style="763" customWidth="1"/>
    <col min="4614" max="4858" width="9.140625" style="763"/>
    <col min="4859" max="4859" width="2.140625" style="763" customWidth="1"/>
    <col min="4860" max="4860" width="8.7109375" style="763" customWidth="1"/>
    <col min="4861" max="4861" width="9.85546875" style="763" customWidth="1"/>
    <col min="4862" max="4862" width="1" style="763" customWidth="1"/>
    <col min="4863" max="4863" width="10.85546875" style="763" customWidth="1"/>
    <col min="4864" max="4864" width="1" style="763" customWidth="1"/>
    <col min="4865" max="4865" width="53.5703125" style="763" customWidth="1"/>
    <col min="4866" max="4867" width="22.85546875" style="763" customWidth="1"/>
    <col min="4868" max="4868" width="8.7109375" style="763" customWidth="1"/>
    <col min="4869" max="4869" width="14.140625" style="763" customWidth="1"/>
    <col min="4870" max="5114" width="9.140625" style="763"/>
    <col min="5115" max="5115" width="2.140625" style="763" customWidth="1"/>
    <col min="5116" max="5116" width="8.7109375" style="763" customWidth="1"/>
    <col min="5117" max="5117" width="9.85546875" style="763" customWidth="1"/>
    <col min="5118" max="5118" width="1" style="763" customWidth="1"/>
    <col min="5119" max="5119" width="10.85546875" style="763" customWidth="1"/>
    <col min="5120" max="5120" width="1" style="763" customWidth="1"/>
    <col min="5121" max="5121" width="53.5703125" style="763" customWidth="1"/>
    <col min="5122" max="5123" width="22.85546875" style="763" customWidth="1"/>
    <col min="5124" max="5124" width="8.7109375" style="763" customWidth="1"/>
    <col min="5125" max="5125" width="14.140625" style="763" customWidth="1"/>
    <col min="5126" max="5370" width="9.140625" style="763"/>
    <col min="5371" max="5371" width="2.140625" style="763" customWidth="1"/>
    <col min="5372" max="5372" width="8.7109375" style="763" customWidth="1"/>
    <col min="5373" max="5373" width="9.85546875" style="763" customWidth="1"/>
    <col min="5374" max="5374" width="1" style="763" customWidth="1"/>
    <col min="5375" max="5375" width="10.85546875" style="763" customWidth="1"/>
    <col min="5376" max="5376" width="1" style="763" customWidth="1"/>
    <col min="5377" max="5377" width="53.5703125" style="763" customWidth="1"/>
    <col min="5378" max="5379" width="22.85546875" style="763" customWidth="1"/>
    <col min="5380" max="5380" width="8.7109375" style="763" customWidth="1"/>
    <col min="5381" max="5381" width="14.140625" style="763" customWidth="1"/>
    <col min="5382" max="5626" width="9.140625" style="763"/>
    <col min="5627" max="5627" width="2.140625" style="763" customWidth="1"/>
    <col min="5628" max="5628" width="8.7109375" style="763" customWidth="1"/>
    <col min="5629" max="5629" width="9.85546875" style="763" customWidth="1"/>
    <col min="5630" max="5630" width="1" style="763" customWidth="1"/>
    <col min="5631" max="5631" width="10.85546875" style="763" customWidth="1"/>
    <col min="5632" max="5632" width="1" style="763" customWidth="1"/>
    <col min="5633" max="5633" width="53.5703125" style="763" customWidth="1"/>
    <col min="5634" max="5635" width="22.85546875" style="763" customWidth="1"/>
    <col min="5636" max="5636" width="8.7109375" style="763" customWidth="1"/>
    <col min="5637" max="5637" width="14.140625" style="763" customWidth="1"/>
    <col min="5638" max="5882" width="9.140625" style="763"/>
    <col min="5883" max="5883" width="2.140625" style="763" customWidth="1"/>
    <col min="5884" max="5884" width="8.7109375" style="763" customWidth="1"/>
    <col min="5885" max="5885" width="9.85546875" style="763" customWidth="1"/>
    <col min="5886" max="5886" width="1" style="763" customWidth="1"/>
    <col min="5887" max="5887" width="10.85546875" style="763" customWidth="1"/>
    <col min="5888" max="5888" width="1" style="763" customWidth="1"/>
    <col min="5889" max="5889" width="53.5703125" style="763" customWidth="1"/>
    <col min="5890" max="5891" width="22.85546875" style="763" customWidth="1"/>
    <col min="5892" max="5892" width="8.7109375" style="763" customWidth="1"/>
    <col min="5893" max="5893" width="14.140625" style="763" customWidth="1"/>
    <col min="5894" max="6138" width="9.140625" style="763"/>
    <col min="6139" max="6139" width="2.140625" style="763" customWidth="1"/>
    <col min="6140" max="6140" width="8.7109375" style="763" customWidth="1"/>
    <col min="6141" max="6141" width="9.85546875" style="763" customWidth="1"/>
    <col min="6142" max="6142" width="1" style="763" customWidth="1"/>
    <col min="6143" max="6143" width="10.85546875" style="763" customWidth="1"/>
    <col min="6144" max="6144" width="1" style="763" customWidth="1"/>
    <col min="6145" max="6145" width="53.5703125" style="763" customWidth="1"/>
    <col min="6146" max="6147" width="22.85546875" style="763" customWidth="1"/>
    <col min="6148" max="6148" width="8.7109375" style="763" customWidth="1"/>
    <col min="6149" max="6149" width="14.140625" style="763" customWidth="1"/>
    <col min="6150" max="6394" width="9.140625" style="763"/>
    <col min="6395" max="6395" width="2.140625" style="763" customWidth="1"/>
    <col min="6396" max="6396" width="8.7109375" style="763" customWidth="1"/>
    <col min="6397" max="6397" width="9.85546875" style="763" customWidth="1"/>
    <col min="6398" max="6398" width="1" style="763" customWidth="1"/>
    <col min="6399" max="6399" width="10.85546875" style="763" customWidth="1"/>
    <col min="6400" max="6400" width="1" style="763" customWidth="1"/>
    <col min="6401" max="6401" width="53.5703125" style="763" customWidth="1"/>
    <col min="6402" max="6403" width="22.85546875" style="763" customWidth="1"/>
    <col min="6404" max="6404" width="8.7109375" style="763" customWidth="1"/>
    <col min="6405" max="6405" width="14.140625" style="763" customWidth="1"/>
    <col min="6406" max="6650" width="9.140625" style="763"/>
    <col min="6651" max="6651" width="2.140625" style="763" customWidth="1"/>
    <col min="6652" max="6652" width="8.7109375" style="763" customWidth="1"/>
    <col min="6653" max="6653" width="9.85546875" style="763" customWidth="1"/>
    <col min="6654" max="6654" width="1" style="763" customWidth="1"/>
    <col min="6655" max="6655" width="10.85546875" style="763" customWidth="1"/>
    <col min="6656" max="6656" width="1" style="763" customWidth="1"/>
    <col min="6657" max="6657" width="53.5703125" style="763" customWidth="1"/>
    <col min="6658" max="6659" width="22.85546875" style="763" customWidth="1"/>
    <col min="6660" max="6660" width="8.7109375" style="763" customWidth="1"/>
    <col min="6661" max="6661" width="14.140625" style="763" customWidth="1"/>
    <col min="6662" max="6906" width="9.140625" style="763"/>
    <col min="6907" max="6907" width="2.140625" style="763" customWidth="1"/>
    <col min="6908" max="6908" width="8.7109375" style="763" customWidth="1"/>
    <col min="6909" max="6909" width="9.85546875" style="763" customWidth="1"/>
    <col min="6910" max="6910" width="1" style="763" customWidth="1"/>
    <col min="6911" max="6911" width="10.85546875" style="763" customWidth="1"/>
    <col min="6912" max="6912" width="1" style="763" customWidth="1"/>
    <col min="6913" max="6913" width="53.5703125" style="763" customWidth="1"/>
    <col min="6914" max="6915" width="22.85546875" style="763" customWidth="1"/>
    <col min="6916" max="6916" width="8.7109375" style="763" customWidth="1"/>
    <col min="6917" max="6917" width="14.140625" style="763" customWidth="1"/>
    <col min="6918" max="7162" width="9.140625" style="763"/>
    <col min="7163" max="7163" width="2.140625" style="763" customWidth="1"/>
    <col min="7164" max="7164" width="8.7109375" style="763" customWidth="1"/>
    <col min="7165" max="7165" width="9.85546875" style="763" customWidth="1"/>
    <col min="7166" max="7166" width="1" style="763" customWidth="1"/>
    <col min="7167" max="7167" width="10.85546875" style="763" customWidth="1"/>
    <col min="7168" max="7168" width="1" style="763" customWidth="1"/>
    <col min="7169" max="7169" width="53.5703125" style="763" customWidth="1"/>
    <col min="7170" max="7171" width="22.85546875" style="763" customWidth="1"/>
    <col min="7172" max="7172" width="8.7109375" style="763" customWidth="1"/>
    <col min="7173" max="7173" width="14.140625" style="763" customWidth="1"/>
    <col min="7174" max="7418" width="9.140625" style="763"/>
    <col min="7419" max="7419" width="2.140625" style="763" customWidth="1"/>
    <col min="7420" max="7420" width="8.7109375" style="763" customWidth="1"/>
    <col min="7421" max="7421" width="9.85546875" style="763" customWidth="1"/>
    <col min="7422" max="7422" width="1" style="763" customWidth="1"/>
    <col min="7423" max="7423" width="10.85546875" style="763" customWidth="1"/>
    <col min="7424" max="7424" width="1" style="763" customWidth="1"/>
    <col min="7425" max="7425" width="53.5703125" style="763" customWidth="1"/>
    <col min="7426" max="7427" width="22.85546875" style="763" customWidth="1"/>
    <col min="7428" max="7428" width="8.7109375" style="763" customWidth="1"/>
    <col min="7429" max="7429" width="14.140625" style="763" customWidth="1"/>
    <col min="7430" max="7674" width="9.140625" style="763"/>
    <col min="7675" max="7675" width="2.140625" style="763" customWidth="1"/>
    <col min="7676" max="7676" width="8.7109375" style="763" customWidth="1"/>
    <col min="7677" max="7677" width="9.85546875" style="763" customWidth="1"/>
    <col min="7678" max="7678" width="1" style="763" customWidth="1"/>
    <col min="7679" max="7679" width="10.85546875" style="763" customWidth="1"/>
    <col min="7680" max="7680" width="1" style="763" customWidth="1"/>
    <col min="7681" max="7681" width="53.5703125" style="763" customWidth="1"/>
    <col min="7682" max="7683" width="22.85546875" style="763" customWidth="1"/>
    <col min="7684" max="7684" width="8.7109375" style="763" customWidth="1"/>
    <col min="7685" max="7685" width="14.140625" style="763" customWidth="1"/>
    <col min="7686" max="7930" width="9.140625" style="763"/>
    <col min="7931" max="7931" width="2.140625" style="763" customWidth="1"/>
    <col min="7932" max="7932" width="8.7109375" style="763" customWidth="1"/>
    <col min="7933" max="7933" width="9.85546875" style="763" customWidth="1"/>
    <col min="7934" max="7934" width="1" style="763" customWidth="1"/>
    <col min="7935" max="7935" width="10.85546875" style="763" customWidth="1"/>
    <col min="7936" max="7936" width="1" style="763" customWidth="1"/>
    <col min="7937" max="7937" width="53.5703125" style="763" customWidth="1"/>
    <col min="7938" max="7939" width="22.85546875" style="763" customWidth="1"/>
    <col min="7940" max="7940" width="8.7109375" style="763" customWidth="1"/>
    <col min="7941" max="7941" width="14.140625" style="763" customWidth="1"/>
    <col min="7942" max="8186" width="9.140625" style="763"/>
    <col min="8187" max="8187" width="2.140625" style="763" customWidth="1"/>
    <col min="8188" max="8188" width="8.7109375" style="763" customWidth="1"/>
    <col min="8189" max="8189" width="9.85546875" style="763" customWidth="1"/>
    <col min="8190" max="8190" width="1" style="763" customWidth="1"/>
    <col min="8191" max="8191" width="10.85546875" style="763" customWidth="1"/>
    <col min="8192" max="8192" width="1" style="763" customWidth="1"/>
    <col min="8193" max="8193" width="53.5703125" style="763" customWidth="1"/>
    <col min="8194" max="8195" width="22.85546875" style="763" customWidth="1"/>
    <col min="8196" max="8196" width="8.7109375" style="763" customWidth="1"/>
    <col min="8197" max="8197" width="14.140625" style="763" customWidth="1"/>
    <col min="8198" max="8442" width="9.140625" style="763"/>
    <col min="8443" max="8443" width="2.140625" style="763" customWidth="1"/>
    <col min="8444" max="8444" width="8.7109375" style="763" customWidth="1"/>
    <col min="8445" max="8445" width="9.85546875" style="763" customWidth="1"/>
    <col min="8446" max="8446" width="1" style="763" customWidth="1"/>
    <col min="8447" max="8447" width="10.85546875" style="763" customWidth="1"/>
    <col min="8448" max="8448" width="1" style="763" customWidth="1"/>
    <col min="8449" max="8449" width="53.5703125" style="763" customWidth="1"/>
    <col min="8450" max="8451" width="22.85546875" style="763" customWidth="1"/>
    <col min="8452" max="8452" width="8.7109375" style="763" customWidth="1"/>
    <col min="8453" max="8453" width="14.140625" style="763" customWidth="1"/>
    <col min="8454" max="8698" width="9.140625" style="763"/>
    <col min="8699" max="8699" width="2.140625" style="763" customWidth="1"/>
    <col min="8700" max="8700" width="8.7109375" style="763" customWidth="1"/>
    <col min="8701" max="8701" width="9.85546875" style="763" customWidth="1"/>
    <col min="8702" max="8702" width="1" style="763" customWidth="1"/>
    <col min="8703" max="8703" width="10.85546875" style="763" customWidth="1"/>
    <col min="8704" max="8704" width="1" style="763" customWidth="1"/>
    <col min="8705" max="8705" width="53.5703125" style="763" customWidth="1"/>
    <col min="8706" max="8707" width="22.85546875" style="763" customWidth="1"/>
    <col min="8708" max="8708" width="8.7109375" style="763" customWidth="1"/>
    <col min="8709" max="8709" width="14.140625" style="763" customWidth="1"/>
    <col min="8710" max="8954" width="9.140625" style="763"/>
    <col min="8955" max="8955" width="2.140625" style="763" customWidth="1"/>
    <col min="8956" max="8956" width="8.7109375" style="763" customWidth="1"/>
    <col min="8957" max="8957" width="9.85546875" style="763" customWidth="1"/>
    <col min="8958" max="8958" width="1" style="763" customWidth="1"/>
    <col min="8959" max="8959" width="10.85546875" style="763" customWidth="1"/>
    <col min="8960" max="8960" width="1" style="763" customWidth="1"/>
    <col min="8961" max="8961" width="53.5703125" style="763" customWidth="1"/>
    <col min="8962" max="8963" width="22.85546875" style="763" customWidth="1"/>
    <col min="8964" max="8964" width="8.7109375" style="763" customWidth="1"/>
    <col min="8965" max="8965" width="14.140625" style="763" customWidth="1"/>
    <col min="8966" max="9210" width="9.140625" style="763"/>
    <col min="9211" max="9211" width="2.140625" style="763" customWidth="1"/>
    <col min="9212" max="9212" width="8.7109375" style="763" customWidth="1"/>
    <col min="9213" max="9213" width="9.85546875" style="763" customWidth="1"/>
    <col min="9214" max="9214" width="1" style="763" customWidth="1"/>
    <col min="9215" max="9215" width="10.85546875" style="763" customWidth="1"/>
    <col min="9216" max="9216" width="1" style="763" customWidth="1"/>
    <col min="9217" max="9217" width="53.5703125" style="763" customWidth="1"/>
    <col min="9218" max="9219" width="22.85546875" style="763" customWidth="1"/>
    <col min="9220" max="9220" width="8.7109375" style="763" customWidth="1"/>
    <col min="9221" max="9221" width="14.140625" style="763" customWidth="1"/>
    <col min="9222" max="9466" width="9.140625" style="763"/>
    <col min="9467" max="9467" width="2.140625" style="763" customWidth="1"/>
    <col min="9468" max="9468" width="8.7109375" style="763" customWidth="1"/>
    <col min="9469" max="9469" width="9.85546875" style="763" customWidth="1"/>
    <col min="9470" max="9470" width="1" style="763" customWidth="1"/>
    <col min="9471" max="9471" width="10.85546875" style="763" customWidth="1"/>
    <col min="9472" max="9472" width="1" style="763" customWidth="1"/>
    <col min="9473" max="9473" width="53.5703125" style="763" customWidth="1"/>
    <col min="9474" max="9475" width="22.85546875" style="763" customWidth="1"/>
    <col min="9476" max="9476" width="8.7109375" style="763" customWidth="1"/>
    <col min="9477" max="9477" width="14.140625" style="763" customWidth="1"/>
    <col min="9478" max="9722" width="9.140625" style="763"/>
    <col min="9723" max="9723" width="2.140625" style="763" customWidth="1"/>
    <col min="9724" max="9724" width="8.7109375" style="763" customWidth="1"/>
    <col min="9725" max="9725" width="9.85546875" style="763" customWidth="1"/>
    <col min="9726" max="9726" width="1" style="763" customWidth="1"/>
    <col min="9727" max="9727" width="10.85546875" style="763" customWidth="1"/>
    <col min="9728" max="9728" width="1" style="763" customWidth="1"/>
    <col min="9729" max="9729" width="53.5703125" style="763" customWidth="1"/>
    <col min="9730" max="9731" width="22.85546875" style="763" customWidth="1"/>
    <col min="9732" max="9732" width="8.7109375" style="763" customWidth="1"/>
    <col min="9733" max="9733" width="14.140625" style="763" customWidth="1"/>
    <col min="9734" max="9978" width="9.140625" style="763"/>
    <col min="9979" max="9979" width="2.140625" style="763" customWidth="1"/>
    <col min="9980" max="9980" width="8.7109375" style="763" customWidth="1"/>
    <col min="9981" max="9981" width="9.85546875" style="763" customWidth="1"/>
    <col min="9982" max="9982" width="1" style="763" customWidth="1"/>
    <col min="9983" max="9983" width="10.85546875" style="763" customWidth="1"/>
    <col min="9984" max="9984" width="1" style="763" customWidth="1"/>
    <col min="9985" max="9985" width="53.5703125" style="763" customWidth="1"/>
    <col min="9986" max="9987" width="22.85546875" style="763" customWidth="1"/>
    <col min="9988" max="9988" width="8.7109375" style="763" customWidth="1"/>
    <col min="9989" max="9989" width="14.140625" style="763" customWidth="1"/>
    <col min="9990" max="10234" width="9.140625" style="763"/>
    <col min="10235" max="10235" width="2.140625" style="763" customWidth="1"/>
    <col min="10236" max="10236" width="8.7109375" style="763" customWidth="1"/>
    <col min="10237" max="10237" width="9.85546875" style="763" customWidth="1"/>
    <col min="10238" max="10238" width="1" style="763" customWidth="1"/>
    <col min="10239" max="10239" width="10.85546875" style="763" customWidth="1"/>
    <col min="10240" max="10240" width="1" style="763" customWidth="1"/>
    <col min="10241" max="10241" width="53.5703125" style="763" customWidth="1"/>
    <col min="10242" max="10243" width="22.85546875" style="763" customWidth="1"/>
    <col min="10244" max="10244" width="8.7109375" style="763" customWidth="1"/>
    <col min="10245" max="10245" width="14.140625" style="763" customWidth="1"/>
    <col min="10246" max="10490" width="9.140625" style="763"/>
    <col min="10491" max="10491" width="2.140625" style="763" customWidth="1"/>
    <col min="10492" max="10492" width="8.7109375" style="763" customWidth="1"/>
    <col min="10493" max="10493" width="9.85546875" style="763" customWidth="1"/>
    <col min="10494" max="10494" width="1" style="763" customWidth="1"/>
    <col min="10495" max="10495" width="10.85546875" style="763" customWidth="1"/>
    <col min="10496" max="10496" width="1" style="763" customWidth="1"/>
    <col min="10497" max="10497" width="53.5703125" style="763" customWidth="1"/>
    <col min="10498" max="10499" width="22.85546875" style="763" customWidth="1"/>
    <col min="10500" max="10500" width="8.7109375" style="763" customWidth="1"/>
    <col min="10501" max="10501" width="14.140625" style="763" customWidth="1"/>
    <col min="10502" max="10746" width="9.140625" style="763"/>
    <col min="10747" max="10747" width="2.140625" style="763" customWidth="1"/>
    <col min="10748" max="10748" width="8.7109375" style="763" customWidth="1"/>
    <col min="10749" max="10749" width="9.85546875" style="763" customWidth="1"/>
    <col min="10750" max="10750" width="1" style="763" customWidth="1"/>
    <col min="10751" max="10751" width="10.85546875" style="763" customWidth="1"/>
    <col min="10752" max="10752" width="1" style="763" customWidth="1"/>
    <col min="10753" max="10753" width="53.5703125" style="763" customWidth="1"/>
    <col min="10754" max="10755" width="22.85546875" style="763" customWidth="1"/>
    <col min="10756" max="10756" width="8.7109375" style="763" customWidth="1"/>
    <col min="10757" max="10757" width="14.140625" style="763" customWidth="1"/>
    <col min="10758" max="11002" width="9.140625" style="763"/>
    <col min="11003" max="11003" width="2.140625" style="763" customWidth="1"/>
    <col min="11004" max="11004" width="8.7109375" style="763" customWidth="1"/>
    <col min="11005" max="11005" width="9.85546875" style="763" customWidth="1"/>
    <col min="11006" max="11006" width="1" style="763" customWidth="1"/>
    <col min="11007" max="11007" width="10.85546875" style="763" customWidth="1"/>
    <col min="11008" max="11008" width="1" style="763" customWidth="1"/>
    <col min="11009" max="11009" width="53.5703125" style="763" customWidth="1"/>
    <col min="11010" max="11011" width="22.85546875" style="763" customWidth="1"/>
    <col min="11012" max="11012" width="8.7109375" style="763" customWidth="1"/>
    <col min="11013" max="11013" width="14.140625" style="763" customWidth="1"/>
    <col min="11014" max="11258" width="9.140625" style="763"/>
    <col min="11259" max="11259" width="2.140625" style="763" customWidth="1"/>
    <col min="11260" max="11260" width="8.7109375" style="763" customWidth="1"/>
    <col min="11261" max="11261" width="9.85546875" style="763" customWidth="1"/>
    <col min="11262" max="11262" width="1" style="763" customWidth="1"/>
    <col min="11263" max="11263" width="10.85546875" style="763" customWidth="1"/>
    <col min="11264" max="11264" width="1" style="763" customWidth="1"/>
    <col min="11265" max="11265" width="53.5703125" style="763" customWidth="1"/>
    <col min="11266" max="11267" width="22.85546875" style="763" customWidth="1"/>
    <col min="11268" max="11268" width="8.7109375" style="763" customWidth="1"/>
    <col min="11269" max="11269" width="14.140625" style="763" customWidth="1"/>
    <col min="11270" max="11514" width="9.140625" style="763"/>
    <col min="11515" max="11515" width="2.140625" style="763" customWidth="1"/>
    <col min="11516" max="11516" width="8.7109375" style="763" customWidth="1"/>
    <col min="11517" max="11517" width="9.85546875" style="763" customWidth="1"/>
    <col min="11518" max="11518" width="1" style="763" customWidth="1"/>
    <col min="11519" max="11519" width="10.85546875" style="763" customWidth="1"/>
    <col min="11520" max="11520" width="1" style="763" customWidth="1"/>
    <col min="11521" max="11521" width="53.5703125" style="763" customWidth="1"/>
    <col min="11522" max="11523" width="22.85546875" style="763" customWidth="1"/>
    <col min="11524" max="11524" width="8.7109375" style="763" customWidth="1"/>
    <col min="11525" max="11525" width="14.140625" style="763" customWidth="1"/>
    <col min="11526" max="11770" width="9.140625" style="763"/>
    <col min="11771" max="11771" width="2.140625" style="763" customWidth="1"/>
    <col min="11772" max="11772" width="8.7109375" style="763" customWidth="1"/>
    <col min="11773" max="11773" width="9.85546875" style="763" customWidth="1"/>
    <col min="11774" max="11774" width="1" style="763" customWidth="1"/>
    <col min="11775" max="11775" width="10.85546875" style="763" customWidth="1"/>
    <col min="11776" max="11776" width="1" style="763" customWidth="1"/>
    <col min="11777" max="11777" width="53.5703125" style="763" customWidth="1"/>
    <col min="11778" max="11779" width="22.85546875" style="763" customWidth="1"/>
    <col min="11780" max="11780" width="8.7109375" style="763" customWidth="1"/>
    <col min="11781" max="11781" width="14.140625" style="763" customWidth="1"/>
    <col min="11782" max="12026" width="9.140625" style="763"/>
    <col min="12027" max="12027" width="2.140625" style="763" customWidth="1"/>
    <col min="12028" max="12028" width="8.7109375" style="763" customWidth="1"/>
    <col min="12029" max="12029" width="9.85546875" style="763" customWidth="1"/>
    <col min="12030" max="12030" width="1" style="763" customWidth="1"/>
    <col min="12031" max="12031" width="10.85546875" style="763" customWidth="1"/>
    <col min="12032" max="12032" width="1" style="763" customWidth="1"/>
    <col min="12033" max="12033" width="53.5703125" style="763" customWidth="1"/>
    <col min="12034" max="12035" width="22.85546875" style="763" customWidth="1"/>
    <col min="12036" max="12036" width="8.7109375" style="763" customWidth="1"/>
    <col min="12037" max="12037" width="14.140625" style="763" customWidth="1"/>
    <col min="12038" max="12282" width="9.140625" style="763"/>
    <col min="12283" max="12283" width="2.140625" style="763" customWidth="1"/>
    <col min="12284" max="12284" width="8.7109375" style="763" customWidth="1"/>
    <col min="12285" max="12285" width="9.85546875" style="763" customWidth="1"/>
    <col min="12286" max="12286" width="1" style="763" customWidth="1"/>
    <col min="12287" max="12287" width="10.85546875" style="763" customWidth="1"/>
    <col min="12288" max="12288" width="1" style="763" customWidth="1"/>
    <col min="12289" max="12289" width="53.5703125" style="763" customWidth="1"/>
    <col min="12290" max="12291" width="22.85546875" style="763" customWidth="1"/>
    <col min="12292" max="12292" width="8.7109375" style="763" customWidth="1"/>
    <col min="12293" max="12293" width="14.140625" style="763" customWidth="1"/>
    <col min="12294" max="12538" width="9.140625" style="763"/>
    <col min="12539" max="12539" width="2.140625" style="763" customWidth="1"/>
    <col min="12540" max="12540" width="8.7109375" style="763" customWidth="1"/>
    <col min="12541" max="12541" width="9.85546875" style="763" customWidth="1"/>
    <col min="12542" max="12542" width="1" style="763" customWidth="1"/>
    <col min="12543" max="12543" width="10.85546875" style="763" customWidth="1"/>
    <col min="12544" max="12544" width="1" style="763" customWidth="1"/>
    <col min="12545" max="12545" width="53.5703125" style="763" customWidth="1"/>
    <col min="12546" max="12547" width="22.85546875" style="763" customWidth="1"/>
    <col min="12548" max="12548" width="8.7109375" style="763" customWidth="1"/>
    <col min="12549" max="12549" width="14.140625" style="763" customWidth="1"/>
    <col min="12550" max="12794" width="9.140625" style="763"/>
    <col min="12795" max="12795" width="2.140625" style="763" customWidth="1"/>
    <col min="12796" max="12796" width="8.7109375" style="763" customWidth="1"/>
    <col min="12797" max="12797" width="9.85546875" style="763" customWidth="1"/>
    <col min="12798" max="12798" width="1" style="763" customWidth="1"/>
    <col min="12799" max="12799" width="10.85546875" style="763" customWidth="1"/>
    <col min="12800" max="12800" width="1" style="763" customWidth="1"/>
    <col min="12801" max="12801" width="53.5703125" style="763" customWidth="1"/>
    <col min="12802" max="12803" width="22.85546875" style="763" customWidth="1"/>
    <col min="12804" max="12804" width="8.7109375" style="763" customWidth="1"/>
    <col min="12805" max="12805" width="14.140625" style="763" customWidth="1"/>
    <col min="12806" max="13050" width="9.140625" style="763"/>
    <col min="13051" max="13051" width="2.140625" style="763" customWidth="1"/>
    <col min="13052" max="13052" width="8.7109375" style="763" customWidth="1"/>
    <col min="13053" max="13053" width="9.85546875" style="763" customWidth="1"/>
    <col min="13054" max="13054" width="1" style="763" customWidth="1"/>
    <col min="13055" max="13055" width="10.85546875" style="763" customWidth="1"/>
    <col min="13056" max="13056" width="1" style="763" customWidth="1"/>
    <col min="13057" max="13057" width="53.5703125" style="763" customWidth="1"/>
    <col min="13058" max="13059" width="22.85546875" style="763" customWidth="1"/>
    <col min="13060" max="13060" width="8.7109375" style="763" customWidth="1"/>
    <col min="13061" max="13061" width="14.140625" style="763" customWidth="1"/>
    <col min="13062" max="13306" width="9.140625" style="763"/>
    <col min="13307" max="13307" width="2.140625" style="763" customWidth="1"/>
    <col min="13308" max="13308" width="8.7109375" style="763" customWidth="1"/>
    <col min="13309" max="13309" width="9.85546875" style="763" customWidth="1"/>
    <col min="13310" max="13310" width="1" style="763" customWidth="1"/>
    <col min="13311" max="13311" width="10.85546875" style="763" customWidth="1"/>
    <col min="13312" max="13312" width="1" style="763" customWidth="1"/>
    <col min="13313" max="13313" width="53.5703125" style="763" customWidth="1"/>
    <col min="13314" max="13315" width="22.85546875" style="763" customWidth="1"/>
    <col min="13316" max="13316" width="8.7109375" style="763" customWidth="1"/>
    <col min="13317" max="13317" width="14.140625" style="763" customWidth="1"/>
    <col min="13318" max="13562" width="9.140625" style="763"/>
    <col min="13563" max="13563" width="2.140625" style="763" customWidth="1"/>
    <col min="13564" max="13564" width="8.7109375" style="763" customWidth="1"/>
    <col min="13565" max="13565" width="9.85546875" style="763" customWidth="1"/>
    <col min="13566" max="13566" width="1" style="763" customWidth="1"/>
    <col min="13567" max="13567" width="10.85546875" style="763" customWidth="1"/>
    <col min="13568" max="13568" width="1" style="763" customWidth="1"/>
    <col min="13569" max="13569" width="53.5703125" style="763" customWidth="1"/>
    <col min="13570" max="13571" width="22.85546875" style="763" customWidth="1"/>
    <col min="13572" max="13572" width="8.7109375" style="763" customWidth="1"/>
    <col min="13573" max="13573" width="14.140625" style="763" customWidth="1"/>
    <col min="13574" max="13818" width="9.140625" style="763"/>
    <col min="13819" max="13819" width="2.140625" style="763" customWidth="1"/>
    <col min="13820" max="13820" width="8.7109375" style="763" customWidth="1"/>
    <col min="13821" max="13821" width="9.85546875" style="763" customWidth="1"/>
    <col min="13822" max="13822" width="1" style="763" customWidth="1"/>
    <col min="13823" max="13823" width="10.85546875" style="763" customWidth="1"/>
    <col min="13824" max="13824" width="1" style="763" customWidth="1"/>
    <col min="13825" max="13825" width="53.5703125" style="763" customWidth="1"/>
    <col min="13826" max="13827" width="22.85546875" style="763" customWidth="1"/>
    <col min="13828" max="13828" width="8.7109375" style="763" customWidth="1"/>
    <col min="13829" max="13829" width="14.140625" style="763" customWidth="1"/>
    <col min="13830" max="14074" width="9.140625" style="763"/>
    <col min="14075" max="14075" width="2.140625" style="763" customWidth="1"/>
    <col min="14076" max="14076" width="8.7109375" style="763" customWidth="1"/>
    <col min="14077" max="14077" width="9.85546875" style="763" customWidth="1"/>
    <col min="14078" max="14078" width="1" style="763" customWidth="1"/>
    <col min="14079" max="14079" width="10.85546875" style="763" customWidth="1"/>
    <col min="14080" max="14080" width="1" style="763" customWidth="1"/>
    <col min="14081" max="14081" width="53.5703125" style="763" customWidth="1"/>
    <col min="14082" max="14083" width="22.85546875" style="763" customWidth="1"/>
    <col min="14084" max="14084" width="8.7109375" style="763" customWidth="1"/>
    <col min="14085" max="14085" width="14.140625" style="763" customWidth="1"/>
    <col min="14086" max="14330" width="9.140625" style="763"/>
    <col min="14331" max="14331" width="2.140625" style="763" customWidth="1"/>
    <col min="14332" max="14332" width="8.7109375" style="763" customWidth="1"/>
    <col min="14333" max="14333" width="9.85546875" style="763" customWidth="1"/>
    <col min="14334" max="14334" width="1" style="763" customWidth="1"/>
    <col min="14335" max="14335" width="10.85546875" style="763" customWidth="1"/>
    <col min="14336" max="14336" width="1" style="763" customWidth="1"/>
    <col min="14337" max="14337" width="53.5703125" style="763" customWidth="1"/>
    <col min="14338" max="14339" width="22.85546875" style="763" customWidth="1"/>
    <col min="14340" max="14340" width="8.7109375" style="763" customWidth="1"/>
    <col min="14341" max="14341" width="14.140625" style="763" customWidth="1"/>
    <col min="14342" max="14586" width="9.140625" style="763"/>
    <col min="14587" max="14587" width="2.140625" style="763" customWidth="1"/>
    <col min="14588" max="14588" width="8.7109375" style="763" customWidth="1"/>
    <col min="14589" max="14589" width="9.85546875" style="763" customWidth="1"/>
    <col min="14590" max="14590" width="1" style="763" customWidth="1"/>
    <col min="14591" max="14591" width="10.85546875" style="763" customWidth="1"/>
    <col min="14592" max="14592" width="1" style="763" customWidth="1"/>
    <col min="14593" max="14593" width="53.5703125" style="763" customWidth="1"/>
    <col min="14594" max="14595" width="22.85546875" style="763" customWidth="1"/>
    <col min="14596" max="14596" width="8.7109375" style="763" customWidth="1"/>
    <col min="14597" max="14597" width="14.140625" style="763" customWidth="1"/>
    <col min="14598" max="14842" width="9.140625" style="763"/>
    <col min="14843" max="14843" width="2.140625" style="763" customWidth="1"/>
    <col min="14844" max="14844" width="8.7109375" style="763" customWidth="1"/>
    <col min="14845" max="14845" width="9.85546875" style="763" customWidth="1"/>
    <col min="14846" max="14846" width="1" style="763" customWidth="1"/>
    <col min="14847" max="14847" width="10.85546875" style="763" customWidth="1"/>
    <col min="14848" max="14848" width="1" style="763" customWidth="1"/>
    <col min="14849" max="14849" width="53.5703125" style="763" customWidth="1"/>
    <col min="14850" max="14851" width="22.85546875" style="763" customWidth="1"/>
    <col min="14852" max="14852" width="8.7109375" style="763" customWidth="1"/>
    <col min="14853" max="14853" width="14.140625" style="763" customWidth="1"/>
    <col min="14854" max="15098" width="9.140625" style="763"/>
    <col min="15099" max="15099" width="2.140625" style="763" customWidth="1"/>
    <col min="15100" max="15100" width="8.7109375" style="763" customWidth="1"/>
    <col min="15101" max="15101" width="9.85546875" style="763" customWidth="1"/>
    <col min="15102" max="15102" width="1" style="763" customWidth="1"/>
    <col min="15103" max="15103" width="10.85546875" style="763" customWidth="1"/>
    <col min="15104" max="15104" width="1" style="763" customWidth="1"/>
    <col min="15105" max="15105" width="53.5703125" style="763" customWidth="1"/>
    <col min="15106" max="15107" width="22.85546875" style="763" customWidth="1"/>
    <col min="15108" max="15108" width="8.7109375" style="763" customWidth="1"/>
    <col min="15109" max="15109" width="14.140625" style="763" customWidth="1"/>
    <col min="15110" max="15354" width="9.140625" style="763"/>
    <col min="15355" max="15355" width="2.140625" style="763" customWidth="1"/>
    <col min="15356" max="15356" width="8.7109375" style="763" customWidth="1"/>
    <col min="15357" max="15357" width="9.85546875" style="763" customWidth="1"/>
    <col min="15358" max="15358" width="1" style="763" customWidth="1"/>
    <col min="15359" max="15359" width="10.85546875" style="763" customWidth="1"/>
    <col min="15360" max="15360" width="1" style="763" customWidth="1"/>
    <col min="15361" max="15361" width="53.5703125" style="763" customWidth="1"/>
    <col min="15362" max="15363" width="22.85546875" style="763" customWidth="1"/>
    <col min="15364" max="15364" width="8.7109375" style="763" customWidth="1"/>
    <col min="15365" max="15365" width="14.140625" style="763" customWidth="1"/>
    <col min="15366" max="15610" width="9.140625" style="763"/>
    <col min="15611" max="15611" width="2.140625" style="763" customWidth="1"/>
    <col min="15612" max="15612" width="8.7109375" style="763" customWidth="1"/>
    <col min="15613" max="15613" width="9.85546875" style="763" customWidth="1"/>
    <col min="15614" max="15614" width="1" style="763" customWidth="1"/>
    <col min="15615" max="15615" width="10.85546875" style="763" customWidth="1"/>
    <col min="15616" max="15616" width="1" style="763" customWidth="1"/>
    <col min="15617" max="15617" width="53.5703125" style="763" customWidth="1"/>
    <col min="15618" max="15619" width="22.85546875" style="763" customWidth="1"/>
    <col min="15620" max="15620" width="8.7109375" style="763" customWidth="1"/>
    <col min="15621" max="15621" width="14.140625" style="763" customWidth="1"/>
    <col min="15622" max="15866" width="9.140625" style="763"/>
    <col min="15867" max="15867" width="2.140625" style="763" customWidth="1"/>
    <col min="15868" max="15868" width="8.7109375" style="763" customWidth="1"/>
    <col min="15869" max="15869" width="9.85546875" style="763" customWidth="1"/>
    <col min="15870" max="15870" width="1" style="763" customWidth="1"/>
    <col min="15871" max="15871" width="10.85546875" style="763" customWidth="1"/>
    <col min="15872" max="15872" width="1" style="763" customWidth="1"/>
    <col min="15873" max="15873" width="53.5703125" style="763" customWidth="1"/>
    <col min="15874" max="15875" width="22.85546875" style="763" customWidth="1"/>
    <col min="15876" max="15876" width="8.7109375" style="763" customWidth="1"/>
    <col min="15877" max="15877" width="14.140625" style="763" customWidth="1"/>
    <col min="15878" max="16122" width="9.140625" style="763"/>
    <col min="16123" max="16123" width="2.140625" style="763" customWidth="1"/>
    <col min="16124" max="16124" width="8.7109375" style="763" customWidth="1"/>
    <col min="16125" max="16125" width="9.85546875" style="763" customWidth="1"/>
    <col min="16126" max="16126" width="1" style="763" customWidth="1"/>
    <col min="16127" max="16127" width="10.85546875" style="763" customWidth="1"/>
    <col min="16128" max="16128" width="1" style="763" customWidth="1"/>
    <col min="16129" max="16129" width="53.5703125" style="763" customWidth="1"/>
    <col min="16130" max="16131" width="22.85546875" style="763" customWidth="1"/>
    <col min="16132" max="16132" width="8.7109375" style="763" customWidth="1"/>
    <col min="16133" max="16133" width="14.140625" style="763" customWidth="1"/>
    <col min="16134" max="16384" width="9.140625" style="763"/>
  </cols>
  <sheetData>
    <row r="1" spans="1:7" ht="26.25" customHeight="1" x14ac:dyDescent="0.2">
      <c r="A1" s="783" t="s">
        <v>1258</v>
      </c>
      <c r="B1" s="783"/>
      <c r="C1" s="783"/>
      <c r="D1" s="783"/>
      <c r="E1" s="783"/>
      <c r="F1" s="783"/>
      <c r="G1" s="783"/>
    </row>
    <row r="2" spans="1:7" ht="50.25" customHeight="1" x14ac:dyDescent="0.2">
      <c r="A2" s="784" t="s">
        <v>656</v>
      </c>
      <c r="B2" s="784"/>
      <c r="C2" s="784"/>
      <c r="D2" s="784"/>
      <c r="E2" s="784"/>
      <c r="F2" s="785"/>
      <c r="G2" s="785"/>
    </row>
    <row r="3" spans="1:7" ht="22.5" x14ac:dyDescent="0.2">
      <c r="A3" s="777" t="s">
        <v>179</v>
      </c>
      <c r="B3" s="777" t="s">
        <v>4</v>
      </c>
      <c r="C3" s="777" t="s">
        <v>5</v>
      </c>
      <c r="D3" s="777" t="s">
        <v>180</v>
      </c>
      <c r="E3" s="777" t="s">
        <v>387</v>
      </c>
      <c r="F3" s="777" t="s">
        <v>8</v>
      </c>
      <c r="G3" s="777" t="s">
        <v>388</v>
      </c>
    </row>
    <row r="4" spans="1:7" x14ac:dyDescent="0.2">
      <c r="A4" s="764" t="s">
        <v>18</v>
      </c>
      <c r="B4" s="764"/>
      <c r="C4" s="764"/>
      <c r="D4" s="765" t="s">
        <v>271</v>
      </c>
      <c r="E4" s="766" t="s">
        <v>657</v>
      </c>
      <c r="F4" s="766" t="s">
        <v>390</v>
      </c>
      <c r="G4" s="766" t="s">
        <v>657</v>
      </c>
    </row>
    <row r="5" spans="1:7" ht="15" x14ac:dyDescent="0.2">
      <c r="A5" s="767"/>
      <c r="B5" s="774" t="s">
        <v>272</v>
      </c>
      <c r="C5" s="775"/>
      <c r="D5" s="768" t="s">
        <v>273</v>
      </c>
      <c r="E5" s="769" t="s">
        <v>650</v>
      </c>
      <c r="F5" s="769" t="s">
        <v>390</v>
      </c>
      <c r="G5" s="769" t="s">
        <v>650</v>
      </c>
    </row>
    <row r="6" spans="1:7" ht="56.25" x14ac:dyDescent="0.2">
      <c r="A6" s="770"/>
      <c r="B6" s="770"/>
      <c r="C6" s="776" t="s">
        <v>658</v>
      </c>
      <c r="D6" s="771" t="s">
        <v>659</v>
      </c>
      <c r="E6" s="772" t="s">
        <v>650</v>
      </c>
      <c r="F6" s="772" t="s">
        <v>390</v>
      </c>
      <c r="G6" s="772" t="s">
        <v>650</v>
      </c>
    </row>
    <row r="7" spans="1:7" ht="15" x14ac:dyDescent="0.2">
      <c r="A7" s="767"/>
      <c r="B7" s="774" t="s">
        <v>660</v>
      </c>
      <c r="C7" s="775"/>
      <c r="D7" s="768" t="s">
        <v>661</v>
      </c>
      <c r="E7" s="769" t="s">
        <v>662</v>
      </c>
      <c r="F7" s="769" t="s">
        <v>390</v>
      </c>
      <c r="G7" s="769" t="s">
        <v>662</v>
      </c>
    </row>
    <row r="8" spans="1:7" ht="33.75" x14ac:dyDescent="0.2">
      <c r="A8" s="770"/>
      <c r="B8" s="770"/>
      <c r="C8" s="776" t="s">
        <v>663</v>
      </c>
      <c r="D8" s="771" t="s">
        <v>664</v>
      </c>
      <c r="E8" s="772" t="s">
        <v>662</v>
      </c>
      <c r="F8" s="772" t="s">
        <v>390</v>
      </c>
      <c r="G8" s="772" t="s">
        <v>662</v>
      </c>
    </row>
    <row r="9" spans="1:7" ht="15" x14ac:dyDescent="0.2">
      <c r="A9" s="767"/>
      <c r="B9" s="774" t="s">
        <v>19</v>
      </c>
      <c r="C9" s="775"/>
      <c r="D9" s="768" t="s">
        <v>218</v>
      </c>
      <c r="E9" s="769" t="s">
        <v>665</v>
      </c>
      <c r="F9" s="769" t="s">
        <v>390</v>
      </c>
      <c r="G9" s="769" t="s">
        <v>665</v>
      </c>
    </row>
    <row r="10" spans="1:7" x14ac:dyDescent="0.2">
      <c r="A10" s="770"/>
      <c r="B10" s="770"/>
      <c r="C10" s="776" t="s">
        <v>666</v>
      </c>
      <c r="D10" s="771" t="s">
        <v>340</v>
      </c>
      <c r="E10" s="772" t="s">
        <v>667</v>
      </c>
      <c r="F10" s="772" t="s">
        <v>390</v>
      </c>
      <c r="G10" s="772" t="s">
        <v>667</v>
      </c>
    </row>
    <row r="11" spans="1:7" x14ac:dyDescent="0.2">
      <c r="A11" s="770"/>
      <c r="B11" s="770"/>
      <c r="C11" s="776" t="s">
        <v>668</v>
      </c>
      <c r="D11" s="771" t="s">
        <v>195</v>
      </c>
      <c r="E11" s="772" t="s">
        <v>669</v>
      </c>
      <c r="F11" s="772" t="s">
        <v>390</v>
      </c>
      <c r="G11" s="772" t="s">
        <v>669</v>
      </c>
    </row>
    <row r="12" spans="1:7" x14ac:dyDescent="0.2">
      <c r="A12" s="770"/>
      <c r="B12" s="770"/>
      <c r="C12" s="776" t="s">
        <v>670</v>
      </c>
      <c r="D12" s="771" t="s">
        <v>196</v>
      </c>
      <c r="E12" s="772" t="s">
        <v>671</v>
      </c>
      <c r="F12" s="772" t="s">
        <v>390</v>
      </c>
      <c r="G12" s="772" t="s">
        <v>671</v>
      </c>
    </row>
    <row r="13" spans="1:7" x14ac:dyDescent="0.2">
      <c r="A13" s="770"/>
      <c r="B13" s="770"/>
      <c r="C13" s="776" t="s">
        <v>672</v>
      </c>
      <c r="D13" s="771" t="s">
        <v>190</v>
      </c>
      <c r="E13" s="772" t="s">
        <v>673</v>
      </c>
      <c r="F13" s="772" t="s">
        <v>390</v>
      </c>
      <c r="G13" s="772" t="s">
        <v>673</v>
      </c>
    </row>
    <row r="14" spans="1:7" x14ac:dyDescent="0.2">
      <c r="A14" s="770"/>
      <c r="B14" s="770"/>
      <c r="C14" s="776" t="s">
        <v>674</v>
      </c>
      <c r="D14" s="771" t="s">
        <v>191</v>
      </c>
      <c r="E14" s="772" t="s">
        <v>675</v>
      </c>
      <c r="F14" s="772" t="s">
        <v>390</v>
      </c>
      <c r="G14" s="772" t="s">
        <v>675</v>
      </c>
    </row>
    <row r="15" spans="1:7" x14ac:dyDescent="0.2">
      <c r="A15" s="770"/>
      <c r="B15" s="770"/>
      <c r="C15" s="776" t="s">
        <v>676</v>
      </c>
      <c r="D15" s="771" t="s">
        <v>217</v>
      </c>
      <c r="E15" s="772" t="s">
        <v>677</v>
      </c>
      <c r="F15" s="772" t="s">
        <v>390</v>
      </c>
      <c r="G15" s="772" t="s">
        <v>677</v>
      </c>
    </row>
    <row r="16" spans="1:7" ht="22.5" x14ac:dyDescent="0.2">
      <c r="A16" s="770"/>
      <c r="B16" s="770"/>
      <c r="C16" s="776" t="s">
        <v>20</v>
      </c>
      <c r="D16" s="771" t="s">
        <v>678</v>
      </c>
      <c r="E16" s="772" t="s">
        <v>390</v>
      </c>
      <c r="F16" s="772" t="s">
        <v>390</v>
      </c>
      <c r="G16" s="772" t="s">
        <v>390</v>
      </c>
    </row>
    <row r="17" spans="1:7" x14ac:dyDescent="0.2">
      <c r="A17" s="764" t="s">
        <v>402</v>
      </c>
      <c r="B17" s="764"/>
      <c r="C17" s="764"/>
      <c r="D17" s="765" t="s">
        <v>403</v>
      </c>
      <c r="E17" s="766" t="s">
        <v>404</v>
      </c>
      <c r="F17" s="766" t="s">
        <v>390</v>
      </c>
      <c r="G17" s="766" t="s">
        <v>404</v>
      </c>
    </row>
    <row r="18" spans="1:7" ht="15" x14ac:dyDescent="0.2">
      <c r="A18" s="767"/>
      <c r="B18" s="774" t="s">
        <v>405</v>
      </c>
      <c r="C18" s="775"/>
      <c r="D18" s="768" t="s">
        <v>218</v>
      </c>
      <c r="E18" s="769" t="s">
        <v>404</v>
      </c>
      <c r="F18" s="769" t="s">
        <v>390</v>
      </c>
      <c r="G18" s="769" t="s">
        <v>404</v>
      </c>
    </row>
    <row r="19" spans="1:7" x14ac:dyDescent="0.2">
      <c r="A19" s="770"/>
      <c r="B19" s="770"/>
      <c r="C19" s="776" t="s">
        <v>668</v>
      </c>
      <c r="D19" s="771" t="s">
        <v>195</v>
      </c>
      <c r="E19" s="772" t="s">
        <v>679</v>
      </c>
      <c r="F19" s="772" t="s">
        <v>390</v>
      </c>
      <c r="G19" s="772" t="s">
        <v>679</v>
      </c>
    </row>
    <row r="20" spans="1:7" x14ac:dyDescent="0.2">
      <c r="A20" s="770"/>
      <c r="B20" s="770"/>
      <c r="C20" s="776" t="s">
        <v>680</v>
      </c>
      <c r="D20" s="771" t="s">
        <v>189</v>
      </c>
      <c r="E20" s="772" t="s">
        <v>681</v>
      </c>
      <c r="F20" s="772" t="s">
        <v>390</v>
      </c>
      <c r="G20" s="772" t="s">
        <v>681</v>
      </c>
    </row>
    <row r="21" spans="1:7" x14ac:dyDescent="0.2">
      <c r="A21" s="770"/>
      <c r="B21" s="770"/>
      <c r="C21" s="776" t="s">
        <v>672</v>
      </c>
      <c r="D21" s="771" t="s">
        <v>190</v>
      </c>
      <c r="E21" s="772" t="s">
        <v>682</v>
      </c>
      <c r="F21" s="772" t="s">
        <v>390</v>
      </c>
      <c r="G21" s="772" t="s">
        <v>682</v>
      </c>
    </row>
    <row r="22" spans="1:7" x14ac:dyDescent="0.2">
      <c r="A22" s="770"/>
      <c r="B22" s="770"/>
      <c r="C22" s="776" t="s">
        <v>683</v>
      </c>
      <c r="D22" s="771" t="s">
        <v>197</v>
      </c>
      <c r="E22" s="772" t="s">
        <v>684</v>
      </c>
      <c r="F22" s="772" t="s">
        <v>390</v>
      </c>
      <c r="G22" s="772" t="s">
        <v>684</v>
      </c>
    </row>
    <row r="23" spans="1:7" x14ac:dyDescent="0.2">
      <c r="A23" s="770"/>
      <c r="B23" s="770"/>
      <c r="C23" s="776" t="s">
        <v>674</v>
      </c>
      <c r="D23" s="771" t="s">
        <v>191</v>
      </c>
      <c r="E23" s="772" t="s">
        <v>685</v>
      </c>
      <c r="F23" s="772" t="s">
        <v>390</v>
      </c>
      <c r="G23" s="772" t="s">
        <v>685</v>
      </c>
    </row>
    <row r="24" spans="1:7" x14ac:dyDescent="0.2">
      <c r="A24" s="764" t="s">
        <v>24</v>
      </c>
      <c r="B24" s="764"/>
      <c r="C24" s="764"/>
      <c r="D24" s="765" t="s">
        <v>406</v>
      </c>
      <c r="E24" s="766" t="s">
        <v>1259</v>
      </c>
      <c r="F24" s="766" t="s">
        <v>686</v>
      </c>
      <c r="G24" s="766" t="s">
        <v>1261</v>
      </c>
    </row>
    <row r="25" spans="1:7" ht="15" x14ac:dyDescent="0.2">
      <c r="A25" s="767"/>
      <c r="B25" s="774" t="s">
        <v>687</v>
      </c>
      <c r="C25" s="775"/>
      <c r="D25" s="768" t="s">
        <v>247</v>
      </c>
      <c r="E25" s="769" t="s">
        <v>688</v>
      </c>
      <c r="F25" s="769" t="s">
        <v>390</v>
      </c>
      <c r="G25" s="769" t="s">
        <v>688</v>
      </c>
    </row>
    <row r="26" spans="1:7" ht="45" x14ac:dyDescent="0.2">
      <c r="A26" s="770"/>
      <c r="B26" s="770"/>
      <c r="C26" s="776" t="s">
        <v>689</v>
      </c>
      <c r="D26" s="771" t="s">
        <v>690</v>
      </c>
      <c r="E26" s="772" t="s">
        <v>691</v>
      </c>
      <c r="F26" s="772" t="s">
        <v>390</v>
      </c>
      <c r="G26" s="772" t="s">
        <v>691</v>
      </c>
    </row>
    <row r="27" spans="1:7" x14ac:dyDescent="0.2">
      <c r="A27" s="770"/>
      <c r="B27" s="770"/>
      <c r="C27" s="776" t="s">
        <v>674</v>
      </c>
      <c r="D27" s="771" t="s">
        <v>191</v>
      </c>
      <c r="E27" s="772" t="s">
        <v>692</v>
      </c>
      <c r="F27" s="772" t="s">
        <v>390</v>
      </c>
      <c r="G27" s="772" t="s">
        <v>692</v>
      </c>
    </row>
    <row r="28" spans="1:7" ht="15" x14ac:dyDescent="0.2">
      <c r="A28" s="767"/>
      <c r="B28" s="774" t="s">
        <v>25</v>
      </c>
      <c r="C28" s="775"/>
      <c r="D28" s="768" t="s">
        <v>286</v>
      </c>
      <c r="E28" s="769" t="s">
        <v>693</v>
      </c>
      <c r="F28" s="769" t="s">
        <v>390</v>
      </c>
      <c r="G28" s="769" t="s">
        <v>693</v>
      </c>
    </row>
    <row r="29" spans="1:7" ht="56.25" x14ac:dyDescent="0.2">
      <c r="A29" s="770"/>
      <c r="B29" s="770"/>
      <c r="C29" s="776" t="s">
        <v>26</v>
      </c>
      <c r="D29" s="771" t="s">
        <v>694</v>
      </c>
      <c r="E29" s="772" t="s">
        <v>693</v>
      </c>
      <c r="F29" s="772" t="s">
        <v>390</v>
      </c>
      <c r="G29" s="772" t="s">
        <v>693</v>
      </c>
    </row>
    <row r="30" spans="1:7" ht="15" x14ac:dyDescent="0.2">
      <c r="A30" s="767"/>
      <c r="B30" s="774" t="s">
        <v>29</v>
      </c>
      <c r="C30" s="775"/>
      <c r="D30" s="768" t="s">
        <v>408</v>
      </c>
      <c r="E30" s="769" t="s">
        <v>695</v>
      </c>
      <c r="F30" s="769" t="s">
        <v>1259</v>
      </c>
      <c r="G30" s="769" t="s">
        <v>1260</v>
      </c>
    </row>
    <row r="31" spans="1:7" x14ac:dyDescent="0.2">
      <c r="A31" s="770"/>
      <c r="B31" s="770"/>
      <c r="C31" s="776" t="s">
        <v>672</v>
      </c>
      <c r="D31" s="771" t="s">
        <v>190</v>
      </c>
      <c r="E31" s="772" t="s">
        <v>696</v>
      </c>
      <c r="F31" s="772" t="s">
        <v>390</v>
      </c>
      <c r="G31" s="772" t="s">
        <v>696</v>
      </c>
    </row>
    <row r="32" spans="1:7" x14ac:dyDescent="0.2">
      <c r="A32" s="770"/>
      <c r="B32" s="770"/>
      <c r="C32" s="776" t="s">
        <v>697</v>
      </c>
      <c r="D32" s="771" t="s">
        <v>198</v>
      </c>
      <c r="E32" s="772" t="s">
        <v>698</v>
      </c>
      <c r="F32" s="772" t="s">
        <v>390</v>
      </c>
      <c r="G32" s="772" t="s">
        <v>698</v>
      </c>
    </row>
    <row r="33" spans="1:7" x14ac:dyDescent="0.2">
      <c r="A33" s="770"/>
      <c r="B33" s="770"/>
      <c r="C33" s="776" t="s">
        <v>674</v>
      </c>
      <c r="D33" s="771" t="s">
        <v>191</v>
      </c>
      <c r="E33" s="772" t="s">
        <v>699</v>
      </c>
      <c r="F33" s="772" t="s">
        <v>700</v>
      </c>
      <c r="G33" s="772" t="s">
        <v>701</v>
      </c>
    </row>
    <row r="34" spans="1:7" x14ac:dyDescent="0.2">
      <c r="A34" s="770"/>
      <c r="B34" s="770"/>
      <c r="C34" s="776" t="s">
        <v>676</v>
      </c>
      <c r="D34" s="771" t="s">
        <v>217</v>
      </c>
      <c r="E34" s="772" t="s">
        <v>702</v>
      </c>
      <c r="F34" s="772" t="s">
        <v>390</v>
      </c>
      <c r="G34" s="772" t="s">
        <v>702</v>
      </c>
    </row>
    <row r="35" spans="1:7" ht="22.5" x14ac:dyDescent="0.2">
      <c r="A35" s="770"/>
      <c r="B35" s="770"/>
      <c r="C35" s="776" t="s">
        <v>20</v>
      </c>
      <c r="D35" s="771" t="s">
        <v>678</v>
      </c>
      <c r="E35" s="772" t="s">
        <v>703</v>
      </c>
      <c r="F35" s="772" t="s">
        <v>1262</v>
      </c>
      <c r="G35" s="772" t="s">
        <v>1263</v>
      </c>
    </row>
    <row r="36" spans="1:7" x14ac:dyDescent="0.2">
      <c r="A36" s="764" t="s">
        <v>51</v>
      </c>
      <c r="B36" s="764"/>
      <c r="C36" s="764"/>
      <c r="D36" s="765" t="s">
        <v>704</v>
      </c>
      <c r="E36" s="766" t="s">
        <v>705</v>
      </c>
      <c r="F36" s="766" t="s">
        <v>390</v>
      </c>
      <c r="G36" s="766" t="s">
        <v>705</v>
      </c>
    </row>
    <row r="37" spans="1:7" ht="22.5" x14ac:dyDescent="0.2">
      <c r="A37" s="767"/>
      <c r="B37" s="774" t="s">
        <v>52</v>
      </c>
      <c r="C37" s="775"/>
      <c r="D37" s="768" t="s">
        <v>706</v>
      </c>
      <c r="E37" s="769" t="s">
        <v>707</v>
      </c>
      <c r="F37" s="769" t="s">
        <v>390</v>
      </c>
      <c r="G37" s="769" t="s">
        <v>707</v>
      </c>
    </row>
    <row r="38" spans="1:7" x14ac:dyDescent="0.2">
      <c r="A38" s="770"/>
      <c r="B38" s="770"/>
      <c r="C38" s="776" t="s">
        <v>674</v>
      </c>
      <c r="D38" s="771" t="s">
        <v>191</v>
      </c>
      <c r="E38" s="772" t="s">
        <v>497</v>
      </c>
      <c r="F38" s="772" t="s">
        <v>390</v>
      </c>
      <c r="G38" s="772" t="s">
        <v>497</v>
      </c>
    </row>
    <row r="39" spans="1:7" ht="22.5" x14ac:dyDescent="0.2">
      <c r="A39" s="770"/>
      <c r="B39" s="770"/>
      <c r="C39" s="776" t="s">
        <v>20</v>
      </c>
      <c r="D39" s="771" t="s">
        <v>678</v>
      </c>
      <c r="E39" s="772" t="s">
        <v>708</v>
      </c>
      <c r="F39" s="772" t="s">
        <v>390</v>
      </c>
      <c r="G39" s="772" t="s">
        <v>708</v>
      </c>
    </row>
    <row r="40" spans="1:7" ht="15" x14ac:dyDescent="0.2">
      <c r="A40" s="767"/>
      <c r="B40" s="774" t="s">
        <v>55</v>
      </c>
      <c r="C40" s="775"/>
      <c r="D40" s="768" t="s">
        <v>218</v>
      </c>
      <c r="E40" s="769" t="s">
        <v>709</v>
      </c>
      <c r="F40" s="769" t="s">
        <v>390</v>
      </c>
      <c r="G40" s="769" t="s">
        <v>709</v>
      </c>
    </row>
    <row r="41" spans="1:7" x14ac:dyDescent="0.2">
      <c r="A41" s="770"/>
      <c r="B41" s="770"/>
      <c r="C41" s="776" t="s">
        <v>672</v>
      </c>
      <c r="D41" s="771" t="s">
        <v>190</v>
      </c>
      <c r="E41" s="772" t="s">
        <v>702</v>
      </c>
      <c r="F41" s="772" t="s">
        <v>390</v>
      </c>
      <c r="G41" s="772" t="s">
        <v>702</v>
      </c>
    </row>
    <row r="42" spans="1:7" x14ac:dyDescent="0.2">
      <c r="A42" s="770"/>
      <c r="B42" s="770"/>
      <c r="C42" s="776" t="s">
        <v>674</v>
      </c>
      <c r="D42" s="771" t="s">
        <v>191</v>
      </c>
      <c r="E42" s="772" t="s">
        <v>710</v>
      </c>
      <c r="F42" s="772" t="s">
        <v>390</v>
      </c>
      <c r="G42" s="772" t="s">
        <v>710</v>
      </c>
    </row>
    <row r="43" spans="1:7" ht="22.5" x14ac:dyDescent="0.2">
      <c r="A43" s="770"/>
      <c r="B43" s="770"/>
      <c r="C43" s="776" t="s">
        <v>20</v>
      </c>
      <c r="D43" s="771" t="s">
        <v>678</v>
      </c>
      <c r="E43" s="772" t="s">
        <v>500</v>
      </c>
      <c r="F43" s="772" t="s">
        <v>390</v>
      </c>
      <c r="G43" s="772" t="s">
        <v>500</v>
      </c>
    </row>
    <row r="44" spans="1:7" ht="22.5" x14ac:dyDescent="0.2">
      <c r="A44" s="770"/>
      <c r="B44" s="770"/>
      <c r="C44" s="776" t="s">
        <v>58</v>
      </c>
      <c r="D44" s="771" t="s">
        <v>711</v>
      </c>
      <c r="E44" s="772" t="s">
        <v>712</v>
      </c>
      <c r="F44" s="772" t="s">
        <v>390</v>
      </c>
      <c r="G44" s="772" t="s">
        <v>712</v>
      </c>
    </row>
    <row r="45" spans="1:7" x14ac:dyDescent="0.2">
      <c r="A45" s="764" t="s">
        <v>60</v>
      </c>
      <c r="B45" s="764"/>
      <c r="C45" s="764"/>
      <c r="D45" s="765" t="s">
        <v>259</v>
      </c>
      <c r="E45" s="766" t="s">
        <v>713</v>
      </c>
      <c r="F45" s="766" t="s">
        <v>390</v>
      </c>
      <c r="G45" s="766" t="s">
        <v>713</v>
      </c>
    </row>
    <row r="46" spans="1:7" ht="15" x14ac:dyDescent="0.2">
      <c r="A46" s="767"/>
      <c r="B46" s="774" t="s">
        <v>714</v>
      </c>
      <c r="C46" s="775"/>
      <c r="D46" s="768" t="s">
        <v>715</v>
      </c>
      <c r="E46" s="769" t="s">
        <v>716</v>
      </c>
      <c r="F46" s="769" t="s">
        <v>390</v>
      </c>
      <c r="G46" s="769" t="s">
        <v>716</v>
      </c>
    </row>
    <row r="47" spans="1:7" ht="22.5" x14ac:dyDescent="0.2">
      <c r="A47" s="770"/>
      <c r="B47" s="770"/>
      <c r="C47" s="776" t="s">
        <v>717</v>
      </c>
      <c r="D47" s="771" t="s">
        <v>261</v>
      </c>
      <c r="E47" s="772" t="s">
        <v>716</v>
      </c>
      <c r="F47" s="772" t="s">
        <v>390</v>
      </c>
      <c r="G47" s="772" t="s">
        <v>716</v>
      </c>
    </row>
    <row r="48" spans="1:7" ht="15" x14ac:dyDescent="0.2">
      <c r="A48" s="767"/>
      <c r="B48" s="774" t="s">
        <v>61</v>
      </c>
      <c r="C48" s="775"/>
      <c r="D48" s="768" t="s">
        <v>412</v>
      </c>
      <c r="E48" s="769" t="s">
        <v>718</v>
      </c>
      <c r="F48" s="769" t="s">
        <v>390</v>
      </c>
      <c r="G48" s="769" t="s">
        <v>718</v>
      </c>
    </row>
    <row r="49" spans="1:7" x14ac:dyDescent="0.2">
      <c r="A49" s="770"/>
      <c r="B49" s="770"/>
      <c r="C49" s="776" t="s">
        <v>672</v>
      </c>
      <c r="D49" s="771" t="s">
        <v>190</v>
      </c>
      <c r="E49" s="772" t="s">
        <v>493</v>
      </c>
      <c r="F49" s="772" t="s">
        <v>390</v>
      </c>
      <c r="G49" s="772" t="s">
        <v>493</v>
      </c>
    </row>
    <row r="50" spans="1:7" x14ac:dyDescent="0.2">
      <c r="A50" s="770"/>
      <c r="B50" s="770"/>
      <c r="C50" s="776" t="s">
        <v>683</v>
      </c>
      <c r="D50" s="771" t="s">
        <v>197</v>
      </c>
      <c r="E50" s="772" t="s">
        <v>719</v>
      </c>
      <c r="F50" s="772" t="s">
        <v>390</v>
      </c>
      <c r="G50" s="772" t="s">
        <v>719</v>
      </c>
    </row>
    <row r="51" spans="1:7" x14ac:dyDescent="0.2">
      <c r="A51" s="770"/>
      <c r="B51" s="770"/>
      <c r="C51" s="776" t="s">
        <v>697</v>
      </c>
      <c r="D51" s="771" t="s">
        <v>198</v>
      </c>
      <c r="E51" s="772" t="s">
        <v>720</v>
      </c>
      <c r="F51" s="772" t="s">
        <v>390</v>
      </c>
      <c r="G51" s="772" t="s">
        <v>720</v>
      </c>
    </row>
    <row r="52" spans="1:7" x14ac:dyDescent="0.2">
      <c r="A52" s="770"/>
      <c r="B52" s="770"/>
      <c r="C52" s="776" t="s">
        <v>674</v>
      </c>
      <c r="D52" s="771" t="s">
        <v>191</v>
      </c>
      <c r="E52" s="772" t="s">
        <v>721</v>
      </c>
      <c r="F52" s="772" t="s">
        <v>390</v>
      </c>
      <c r="G52" s="772" t="s">
        <v>721</v>
      </c>
    </row>
    <row r="53" spans="1:7" x14ac:dyDescent="0.2">
      <c r="A53" s="770"/>
      <c r="B53" s="770"/>
      <c r="C53" s="776" t="s">
        <v>722</v>
      </c>
      <c r="D53" s="771" t="s">
        <v>191</v>
      </c>
      <c r="E53" s="772" t="s">
        <v>723</v>
      </c>
      <c r="F53" s="772" t="s">
        <v>390</v>
      </c>
      <c r="G53" s="772" t="s">
        <v>723</v>
      </c>
    </row>
    <row r="54" spans="1:7" x14ac:dyDescent="0.2">
      <c r="A54" s="770"/>
      <c r="B54" s="770"/>
      <c r="C54" s="776" t="s">
        <v>724</v>
      </c>
      <c r="D54" s="771" t="s">
        <v>191</v>
      </c>
      <c r="E54" s="772" t="s">
        <v>725</v>
      </c>
      <c r="F54" s="772" t="s">
        <v>390</v>
      </c>
      <c r="G54" s="772" t="s">
        <v>725</v>
      </c>
    </row>
    <row r="55" spans="1:7" x14ac:dyDescent="0.2">
      <c r="A55" s="770"/>
      <c r="B55" s="770"/>
      <c r="C55" s="776" t="s">
        <v>676</v>
      </c>
      <c r="D55" s="771" t="s">
        <v>217</v>
      </c>
      <c r="E55" s="772" t="s">
        <v>443</v>
      </c>
      <c r="F55" s="772" t="s">
        <v>390</v>
      </c>
      <c r="G55" s="772" t="s">
        <v>443</v>
      </c>
    </row>
    <row r="56" spans="1:7" ht="22.5" x14ac:dyDescent="0.2">
      <c r="A56" s="770"/>
      <c r="B56" s="770"/>
      <c r="C56" s="776" t="s">
        <v>726</v>
      </c>
      <c r="D56" s="771" t="s">
        <v>727</v>
      </c>
      <c r="E56" s="772" t="s">
        <v>428</v>
      </c>
      <c r="F56" s="772" t="s">
        <v>390</v>
      </c>
      <c r="G56" s="772" t="s">
        <v>428</v>
      </c>
    </row>
    <row r="57" spans="1:7" ht="22.5" x14ac:dyDescent="0.2">
      <c r="A57" s="770"/>
      <c r="B57" s="770"/>
      <c r="C57" s="776" t="s">
        <v>728</v>
      </c>
      <c r="D57" s="771" t="s">
        <v>729</v>
      </c>
      <c r="E57" s="772" t="s">
        <v>730</v>
      </c>
      <c r="F57" s="772" t="s">
        <v>390</v>
      </c>
      <c r="G57" s="772" t="s">
        <v>730</v>
      </c>
    </row>
    <row r="58" spans="1:7" ht="22.5" x14ac:dyDescent="0.2">
      <c r="A58" s="770"/>
      <c r="B58" s="770"/>
      <c r="C58" s="776" t="s">
        <v>731</v>
      </c>
      <c r="D58" s="771" t="s">
        <v>732</v>
      </c>
      <c r="E58" s="772" t="s">
        <v>537</v>
      </c>
      <c r="F58" s="772" t="s">
        <v>390</v>
      </c>
      <c r="G58" s="772" t="s">
        <v>537</v>
      </c>
    </row>
    <row r="59" spans="1:7" ht="33.75" x14ac:dyDescent="0.2">
      <c r="A59" s="770"/>
      <c r="B59" s="770"/>
      <c r="C59" s="776" t="s">
        <v>733</v>
      </c>
      <c r="D59" s="771" t="s">
        <v>734</v>
      </c>
      <c r="E59" s="772" t="s">
        <v>735</v>
      </c>
      <c r="F59" s="772" t="s">
        <v>390</v>
      </c>
      <c r="G59" s="772" t="s">
        <v>735</v>
      </c>
    </row>
    <row r="60" spans="1:7" ht="22.5" x14ac:dyDescent="0.2">
      <c r="A60" s="770"/>
      <c r="B60" s="770"/>
      <c r="C60" s="776" t="s">
        <v>736</v>
      </c>
      <c r="D60" s="771" t="s">
        <v>737</v>
      </c>
      <c r="E60" s="772" t="s">
        <v>738</v>
      </c>
      <c r="F60" s="772" t="s">
        <v>390</v>
      </c>
      <c r="G60" s="772" t="s">
        <v>738</v>
      </c>
    </row>
    <row r="61" spans="1:7" ht="22.5" x14ac:dyDescent="0.2">
      <c r="A61" s="770"/>
      <c r="B61" s="770"/>
      <c r="C61" s="776" t="s">
        <v>58</v>
      </c>
      <c r="D61" s="771" t="s">
        <v>711</v>
      </c>
      <c r="E61" s="772" t="s">
        <v>739</v>
      </c>
      <c r="F61" s="772" t="s">
        <v>390</v>
      </c>
      <c r="G61" s="772" t="s">
        <v>739</v>
      </c>
    </row>
    <row r="62" spans="1:7" x14ac:dyDescent="0.2">
      <c r="A62" s="764" t="s">
        <v>432</v>
      </c>
      <c r="B62" s="764"/>
      <c r="C62" s="764"/>
      <c r="D62" s="765" t="s">
        <v>362</v>
      </c>
      <c r="E62" s="766" t="s">
        <v>740</v>
      </c>
      <c r="F62" s="766" t="s">
        <v>390</v>
      </c>
      <c r="G62" s="766" t="s">
        <v>740</v>
      </c>
    </row>
    <row r="63" spans="1:7" ht="15" x14ac:dyDescent="0.2">
      <c r="A63" s="767"/>
      <c r="B63" s="774" t="s">
        <v>741</v>
      </c>
      <c r="C63" s="775"/>
      <c r="D63" s="768" t="s">
        <v>742</v>
      </c>
      <c r="E63" s="769" t="s">
        <v>743</v>
      </c>
      <c r="F63" s="769" t="s">
        <v>390</v>
      </c>
      <c r="G63" s="769" t="s">
        <v>743</v>
      </c>
    </row>
    <row r="64" spans="1:7" x14ac:dyDescent="0.2">
      <c r="A64" s="770"/>
      <c r="B64" s="770"/>
      <c r="C64" s="776" t="s">
        <v>680</v>
      </c>
      <c r="D64" s="771" t="s">
        <v>189</v>
      </c>
      <c r="E64" s="772" t="s">
        <v>404</v>
      </c>
      <c r="F64" s="772" t="s">
        <v>390</v>
      </c>
      <c r="G64" s="772" t="s">
        <v>404</v>
      </c>
    </row>
    <row r="65" spans="1:7" x14ac:dyDescent="0.2">
      <c r="A65" s="770"/>
      <c r="B65" s="770"/>
      <c r="C65" s="776" t="s">
        <v>674</v>
      </c>
      <c r="D65" s="771" t="s">
        <v>191</v>
      </c>
      <c r="E65" s="772" t="s">
        <v>744</v>
      </c>
      <c r="F65" s="772" t="s">
        <v>390</v>
      </c>
      <c r="G65" s="772" t="s">
        <v>744</v>
      </c>
    </row>
    <row r="66" spans="1:7" ht="15" x14ac:dyDescent="0.2">
      <c r="A66" s="767"/>
      <c r="B66" s="774" t="s">
        <v>434</v>
      </c>
      <c r="C66" s="775"/>
      <c r="D66" s="768" t="s">
        <v>363</v>
      </c>
      <c r="E66" s="769" t="s">
        <v>745</v>
      </c>
      <c r="F66" s="769" t="s">
        <v>390</v>
      </c>
      <c r="G66" s="769" t="s">
        <v>745</v>
      </c>
    </row>
    <row r="67" spans="1:7" x14ac:dyDescent="0.2">
      <c r="A67" s="770"/>
      <c r="B67" s="770"/>
      <c r="C67" s="776" t="s">
        <v>697</v>
      </c>
      <c r="D67" s="771" t="s">
        <v>198</v>
      </c>
      <c r="E67" s="772" t="s">
        <v>650</v>
      </c>
      <c r="F67" s="772" t="s">
        <v>390</v>
      </c>
      <c r="G67" s="772" t="s">
        <v>650</v>
      </c>
    </row>
    <row r="68" spans="1:7" x14ac:dyDescent="0.2">
      <c r="A68" s="770"/>
      <c r="B68" s="770"/>
      <c r="C68" s="776" t="s">
        <v>674</v>
      </c>
      <c r="D68" s="771" t="s">
        <v>191</v>
      </c>
      <c r="E68" s="772" t="s">
        <v>547</v>
      </c>
      <c r="F68" s="772" t="s">
        <v>390</v>
      </c>
      <c r="G68" s="772" t="s">
        <v>547</v>
      </c>
    </row>
    <row r="69" spans="1:7" x14ac:dyDescent="0.2">
      <c r="A69" s="764" t="s">
        <v>70</v>
      </c>
      <c r="B69" s="764"/>
      <c r="C69" s="764"/>
      <c r="D69" s="765" t="s">
        <v>351</v>
      </c>
      <c r="E69" s="766" t="s">
        <v>746</v>
      </c>
      <c r="F69" s="766" t="s">
        <v>500</v>
      </c>
      <c r="G69" s="766" t="s">
        <v>747</v>
      </c>
    </row>
    <row r="70" spans="1:7" ht="15" x14ac:dyDescent="0.2">
      <c r="A70" s="767"/>
      <c r="B70" s="774" t="s">
        <v>437</v>
      </c>
      <c r="C70" s="775"/>
      <c r="D70" s="768" t="s">
        <v>352</v>
      </c>
      <c r="E70" s="769" t="s">
        <v>438</v>
      </c>
      <c r="F70" s="769" t="s">
        <v>390</v>
      </c>
      <c r="G70" s="769" t="s">
        <v>438</v>
      </c>
    </row>
    <row r="71" spans="1:7" x14ac:dyDescent="0.2">
      <c r="A71" s="770"/>
      <c r="B71" s="770"/>
      <c r="C71" s="776" t="s">
        <v>666</v>
      </c>
      <c r="D71" s="771" t="s">
        <v>340</v>
      </c>
      <c r="E71" s="772" t="s">
        <v>748</v>
      </c>
      <c r="F71" s="772" t="s">
        <v>390</v>
      </c>
      <c r="G71" s="772" t="s">
        <v>748</v>
      </c>
    </row>
    <row r="72" spans="1:7" x14ac:dyDescent="0.2">
      <c r="A72" s="770"/>
      <c r="B72" s="770"/>
      <c r="C72" s="776" t="s">
        <v>668</v>
      </c>
      <c r="D72" s="771" t="s">
        <v>195</v>
      </c>
      <c r="E72" s="772" t="s">
        <v>749</v>
      </c>
      <c r="F72" s="772" t="s">
        <v>390</v>
      </c>
      <c r="G72" s="772" t="s">
        <v>749</v>
      </c>
    </row>
    <row r="73" spans="1:7" x14ac:dyDescent="0.2">
      <c r="A73" s="770"/>
      <c r="B73" s="770"/>
      <c r="C73" s="776" t="s">
        <v>670</v>
      </c>
      <c r="D73" s="771" t="s">
        <v>196</v>
      </c>
      <c r="E73" s="772" t="s">
        <v>750</v>
      </c>
      <c r="F73" s="772" t="s">
        <v>390</v>
      </c>
      <c r="G73" s="772" t="s">
        <v>750</v>
      </c>
    </row>
    <row r="74" spans="1:7" x14ac:dyDescent="0.2">
      <c r="A74" s="770"/>
      <c r="B74" s="770"/>
      <c r="C74" s="776" t="s">
        <v>672</v>
      </c>
      <c r="D74" s="771" t="s">
        <v>190</v>
      </c>
      <c r="E74" s="772" t="s">
        <v>751</v>
      </c>
      <c r="F74" s="772" t="s">
        <v>390</v>
      </c>
      <c r="G74" s="772" t="s">
        <v>751</v>
      </c>
    </row>
    <row r="75" spans="1:7" x14ac:dyDescent="0.2">
      <c r="A75" s="770"/>
      <c r="B75" s="770"/>
      <c r="C75" s="776" t="s">
        <v>674</v>
      </c>
      <c r="D75" s="771" t="s">
        <v>191</v>
      </c>
      <c r="E75" s="772" t="s">
        <v>681</v>
      </c>
      <c r="F75" s="772" t="s">
        <v>390</v>
      </c>
      <c r="G75" s="772" t="s">
        <v>681</v>
      </c>
    </row>
    <row r="76" spans="1:7" ht="22.5" x14ac:dyDescent="0.2">
      <c r="A76" s="767"/>
      <c r="B76" s="774" t="s">
        <v>752</v>
      </c>
      <c r="C76" s="775"/>
      <c r="D76" s="768" t="s">
        <v>753</v>
      </c>
      <c r="E76" s="769" t="s">
        <v>754</v>
      </c>
      <c r="F76" s="769" t="s">
        <v>390</v>
      </c>
      <c r="G76" s="769" t="s">
        <v>754</v>
      </c>
    </row>
    <row r="77" spans="1:7" x14ac:dyDescent="0.2">
      <c r="A77" s="770"/>
      <c r="B77" s="770"/>
      <c r="C77" s="776" t="s">
        <v>755</v>
      </c>
      <c r="D77" s="771" t="s">
        <v>756</v>
      </c>
      <c r="E77" s="772" t="s">
        <v>757</v>
      </c>
      <c r="F77" s="772" t="s">
        <v>390</v>
      </c>
      <c r="G77" s="772" t="s">
        <v>757</v>
      </c>
    </row>
    <row r="78" spans="1:7" x14ac:dyDescent="0.2">
      <c r="A78" s="770"/>
      <c r="B78" s="770"/>
      <c r="C78" s="776" t="s">
        <v>758</v>
      </c>
      <c r="D78" s="771" t="s">
        <v>759</v>
      </c>
      <c r="E78" s="772" t="s">
        <v>562</v>
      </c>
      <c r="F78" s="772" t="s">
        <v>390</v>
      </c>
      <c r="G78" s="772" t="s">
        <v>562</v>
      </c>
    </row>
    <row r="79" spans="1:7" x14ac:dyDescent="0.2">
      <c r="A79" s="770"/>
      <c r="B79" s="770"/>
      <c r="C79" s="776" t="s">
        <v>672</v>
      </c>
      <c r="D79" s="771" t="s">
        <v>190</v>
      </c>
      <c r="E79" s="772" t="s">
        <v>760</v>
      </c>
      <c r="F79" s="772" t="s">
        <v>390</v>
      </c>
      <c r="G79" s="772" t="s">
        <v>760</v>
      </c>
    </row>
    <row r="80" spans="1:7" x14ac:dyDescent="0.2">
      <c r="A80" s="770"/>
      <c r="B80" s="770"/>
      <c r="C80" s="776" t="s">
        <v>674</v>
      </c>
      <c r="D80" s="771" t="s">
        <v>191</v>
      </c>
      <c r="E80" s="772" t="s">
        <v>587</v>
      </c>
      <c r="F80" s="772" t="s">
        <v>390</v>
      </c>
      <c r="G80" s="772" t="s">
        <v>587</v>
      </c>
    </row>
    <row r="81" spans="1:7" x14ac:dyDescent="0.2">
      <c r="A81" s="770"/>
      <c r="B81" s="770"/>
      <c r="C81" s="776" t="s">
        <v>761</v>
      </c>
      <c r="D81" s="771" t="s">
        <v>762</v>
      </c>
      <c r="E81" s="772" t="s">
        <v>562</v>
      </c>
      <c r="F81" s="772" t="s">
        <v>390</v>
      </c>
      <c r="G81" s="772" t="s">
        <v>562</v>
      </c>
    </row>
    <row r="82" spans="1:7" ht="22.5" x14ac:dyDescent="0.2">
      <c r="A82" s="767"/>
      <c r="B82" s="774" t="s">
        <v>71</v>
      </c>
      <c r="C82" s="775"/>
      <c r="D82" s="768" t="s">
        <v>439</v>
      </c>
      <c r="E82" s="769" t="s">
        <v>763</v>
      </c>
      <c r="F82" s="769" t="s">
        <v>390</v>
      </c>
      <c r="G82" s="769" t="s">
        <v>763</v>
      </c>
    </row>
    <row r="83" spans="1:7" ht="22.5" x14ac:dyDescent="0.2">
      <c r="A83" s="770"/>
      <c r="B83" s="770"/>
      <c r="C83" s="776" t="s">
        <v>764</v>
      </c>
      <c r="D83" s="771" t="s">
        <v>765</v>
      </c>
      <c r="E83" s="772" t="s">
        <v>766</v>
      </c>
      <c r="F83" s="772" t="s">
        <v>390</v>
      </c>
      <c r="G83" s="772" t="s">
        <v>766</v>
      </c>
    </row>
    <row r="84" spans="1:7" x14ac:dyDescent="0.2">
      <c r="A84" s="770"/>
      <c r="B84" s="770"/>
      <c r="C84" s="776" t="s">
        <v>666</v>
      </c>
      <c r="D84" s="771" t="s">
        <v>340</v>
      </c>
      <c r="E84" s="772" t="s">
        <v>767</v>
      </c>
      <c r="F84" s="772" t="s">
        <v>390</v>
      </c>
      <c r="G84" s="772" t="s">
        <v>767</v>
      </c>
    </row>
    <row r="85" spans="1:7" x14ac:dyDescent="0.2">
      <c r="A85" s="770"/>
      <c r="B85" s="770"/>
      <c r="C85" s="776" t="s">
        <v>768</v>
      </c>
      <c r="D85" s="771" t="s">
        <v>340</v>
      </c>
      <c r="E85" s="772" t="s">
        <v>769</v>
      </c>
      <c r="F85" s="772" t="s">
        <v>390</v>
      </c>
      <c r="G85" s="772" t="s">
        <v>769</v>
      </c>
    </row>
    <row r="86" spans="1:7" x14ac:dyDescent="0.2">
      <c r="A86" s="770"/>
      <c r="B86" s="770"/>
      <c r="C86" s="776" t="s">
        <v>770</v>
      </c>
      <c r="D86" s="771" t="s">
        <v>340</v>
      </c>
      <c r="E86" s="772" t="s">
        <v>771</v>
      </c>
      <c r="F86" s="772" t="s">
        <v>390</v>
      </c>
      <c r="G86" s="772" t="s">
        <v>771</v>
      </c>
    </row>
    <row r="87" spans="1:7" x14ac:dyDescent="0.2">
      <c r="A87" s="770"/>
      <c r="B87" s="770"/>
      <c r="C87" s="776" t="s">
        <v>772</v>
      </c>
      <c r="D87" s="771" t="s">
        <v>773</v>
      </c>
      <c r="E87" s="772" t="s">
        <v>774</v>
      </c>
      <c r="F87" s="772" t="s">
        <v>390</v>
      </c>
      <c r="G87" s="772" t="s">
        <v>774</v>
      </c>
    </row>
    <row r="88" spans="1:7" x14ac:dyDescent="0.2">
      <c r="A88" s="770"/>
      <c r="B88" s="770"/>
      <c r="C88" s="776" t="s">
        <v>668</v>
      </c>
      <c r="D88" s="771" t="s">
        <v>195</v>
      </c>
      <c r="E88" s="772" t="s">
        <v>775</v>
      </c>
      <c r="F88" s="772" t="s">
        <v>390</v>
      </c>
      <c r="G88" s="772" t="s">
        <v>775</v>
      </c>
    </row>
    <row r="89" spans="1:7" x14ac:dyDescent="0.2">
      <c r="A89" s="770"/>
      <c r="B89" s="770"/>
      <c r="C89" s="776" t="s">
        <v>776</v>
      </c>
      <c r="D89" s="771" t="s">
        <v>195</v>
      </c>
      <c r="E89" s="772" t="s">
        <v>777</v>
      </c>
      <c r="F89" s="772" t="s">
        <v>390</v>
      </c>
      <c r="G89" s="772" t="s">
        <v>777</v>
      </c>
    </row>
    <row r="90" spans="1:7" x14ac:dyDescent="0.2">
      <c r="A90" s="770"/>
      <c r="B90" s="770"/>
      <c r="C90" s="776" t="s">
        <v>778</v>
      </c>
      <c r="D90" s="771" t="s">
        <v>195</v>
      </c>
      <c r="E90" s="772" t="s">
        <v>779</v>
      </c>
      <c r="F90" s="772" t="s">
        <v>390</v>
      </c>
      <c r="G90" s="772" t="s">
        <v>779</v>
      </c>
    </row>
    <row r="91" spans="1:7" x14ac:dyDescent="0.2">
      <c r="A91" s="770"/>
      <c r="B91" s="770"/>
      <c r="C91" s="776" t="s">
        <v>670</v>
      </c>
      <c r="D91" s="771" t="s">
        <v>196</v>
      </c>
      <c r="E91" s="772" t="s">
        <v>780</v>
      </c>
      <c r="F91" s="772" t="s">
        <v>390</v>
      </c>
      <c r="G91" s="772" t="s">
        <v>780</v>
      </c>
    </row>
    <row r="92" spans="1:7" x14ac:dyDescent="0.2">
      <c r="A92" s="770"/>
      <c r="B92" s="770"/>
      <c r="C92" s="776" t="s">
        <v>781</v>
      </c>
      <c r="D92" s="771" t="s">
        <v>196</v>
      </c>
      <c r="E92" s="772" t="s">
        <v>782</v>
      </c>
      <c r="F92" s="772" t="s">
        <v>390</v>
      </c>
      <c r="G92" s="772" t="s">
        <v>782</v>
      </c>
    </row>
    <row r="93" spans="1:7" x14ac:dyDescent="0.2">
      <c r="A93" s="770"/>
      <c r="B93" s="770"/>
      <c r="C93" s="776" t="s">
        <v>783</v>
      </c>
      <c r="D93" s="771" t="s">
        <v>196</v>
      </c>
      <c r="E93" s="772" t="s">
        <v>784</v>
      </c>
      <c r="F93" s="772" t="s">
        <v>390</v>
      </c>
      <c r="G93" s="772" t="s">
        <v>784</v>
      </c>
    </row>
    <row r="94" spans="1:7" ht="22.5" x14ac:dyDescent="0.2">
      <c r="A94" s="770"/>
      <c r="B94" s="770"/>
      <c r="C94" s="776" t="s">
        <v>785</v>
      </c>
      <c r="D94" s="771" t="s">
        <v>786</v>
      </c>
      <c r="E94" s="772" t="s">
        <v>497</v>
      </c>
      <c r="F94" s="772" t="s">
        <v>390</v>
      </c>
      <c r="G94" s="772" t="s">
        <v>497</v>
      </c>
    </row>
    <row r="95" spans="1:7" x14ac:dyDescent="0.2">
      <c r="A95" s="770"/>
      <c r="B95" s="770"/>
      <c r="C95" s="776" t="s">
        <v>680</v>
      </c>
      <c r="D95" s="771" t="s">
        <v>189</v>
      </c>
      <c r="E95" s="772" t="s">
        <v>404</v>
      </c>
      <c r="F95" s="772" t="s">
        <v>390</v>
      </c>
      <c r="G95" s="772" t="s">
        <v>404</v>
      </c>
    </row>
    <row r="96" spans="1:7" x14ac:dyDescent="0.2">
      <c r="A96" s="770"/>
      <c r="B96" s="770"/>
      <c r="C96" s="776" t="s">
        <v>672</v>
      </c>
      <c r="D96" s="771" t="s">
        <v>190</v>
      </c>
      <c r="E96" s="772" t="s">
        <v>787</v>
      </c>
      <c r="F96" s="772" t="s">
        <v>390</v>
      </c>
      <c r="G96" s="772" t="s">
        <v>787</v>
      </c>
    </row>
    <row r="97" spans="1:7" x14ac:dyDescent="0.2">
      <c r="A97" s="770"/>
      <c r="B97" s="770"/>
      <c r="C97" s="776" t="s">
        <v>683</v>
      </c>
      <c r="D97" s="771" t="s">
        <v>197</v>
      </c>
      <c r="E97" s="772" t="s">
        <v>788</v>
      </c>
      <c r="F97" s="772" t="s">
        <v>390</v>
      </c>
      <c r="G97" s="772" t="s">
        <v>788</v>
      </c>
    </row>
    <row r="98" spans="1:7" x14ac:dyDescent="0.2">
      <c r="A98" s="770"/>
      <c r="B98" s="770"/>
      <c r="C98" s="776" t="s">
        <v>697</v>
      </c>
      <c r="D98" s="771" t="s">
        <v>198</v>
      </c>
      <c r="E98" s="772" t="s">
        <v>789</v>
      </c>
      <c r="F98" s="772" t="s">
        <v>390</v>
      </c>
      <c r="G98" s="772" t="s">
        <v>789</v>
      </c>
    </row>
    <row r="99" spans="1:7" x14ac:dyDescent="0.2">
      <c r="A99" s="770"/>
      <c r="B99" s="770"/>
      <c r="C99" s="776" t="s">
        <v>790</v>
      </c>
      <c r="D99" s="771" t="s">
        <v>791</v>
      </c>
      <c r="E99" s="772" t="s">
        <v>792</v>
      </c>
      <c r="F99" s="772" t="s">
        <v>390</v>
      </c>
      <c r="G99" s="772" t="s">
        <v>792</v>
      </c>
    </row>
    <row r="100" spans="1:7" x14ac:dyDescent="0.2">
      <c r="A100" s="770"/>
      <c r="B100" s="770"/>
      <c r="C100" s="776" t="s">
        <v>674</v>
      </c>
      <c r="D100" s="771" t="s">
        <v>191</v>
      </c>
      <c r="E100" s="772" t="s">
        <v>793</v>
      </c>
      <c r="F100" s="772" t="s">
        <v>390</v>
      </c>
      <c r="G100" s="772" t="s">
        <v>793</v>
      </c>
    </row>
    <row r="101" spans="1:7" ht="22.5" x14ac:dyDescent="0.2">
      <c r="A101" s="770"/>
      <c r="B101" s="770"/>
      <c r="C101" s="776" t="s">
        <v>794</v>
      </c>
      <c r="D101" s="771" t="s">
        <v>795</v>
      </c>
      <c r="E101" s="772" t="s">
        <v>796</v>
      </c>
      <c r="F101" s="772" t="s">
        <v>390</v>
      </c>
      <c r="G101" s="772" t="s">
        <v>796</v>
      </c>
    </row>
    <row r="102" spans="1:7" x14ac:dyDescent="0.2">
      <c r="A102" s="770"/>
      <c r="B102" s="770"/>
      <c r="C102" s="776" t="s">
        <v>797</v>
      </c>
      <c r="D102" s="771" t="s">
        <v>798</v>
      </c>
      <c r="E102" s="772" t="s">
        <v>457</v>
      </c>
      <c r="F102" s="772" t="s">
        <v>390</v>
      </c>
      <c r="G102" s="772" t="s">
        <v>457</v>
      </c>
    </row>
    <row r="103" spans="1:7" ht="22.5" x14ac:dyDescent="0.2">
      <c r="A103" s="770"/>
      <c r="B103" s="770"/>
      <c r="C103" s="776" t="s">
        <v>799</v>
      </c>
      <c r="D103" s="771" t="s">
        <v>800</v>
      </c>
      <c r="E103" s="772" t="s">
        <v>801</v>
      </c>
      <c r="F103" s="772" t="s">
        <v>390</v>
      </c>
      <c r="G103" s="772" t="s">
        <v>801</v>
      </c>
    </row>
    <row r="104" spans="1:7" x14ac:dyDescent="0.2">
      <c r="A104" s="770"/>
      <c r="B104" s="770"/>
      <c r="C104" s="776" t="s">
        <v>802</v>
      </c>
      <c r="D104" s="771" t="s">
        <v>200</v>
      </c>
      <c r="E104" s="772" t="s">
        <v>803</v>
      </c>
      <c r="F104" s="772" t="s">
        <v>390</v>
      </c>
      <c r="G104" s="772" t="s">
        <v>803</v>
      </c>
    </row>
    <row r="105" spans="1:7" x14ac:dyDescent="0.2">
      <c r="A105" s="770"/>
      <c r="B105" s="770"/>
      <c r="C105" s="776" t="s">
        <v>761</v>
      </c>
      <c r="D105" s="771" t="s">
        <v>762</v>
      </c>
      <c r="E105" s="772" t="s">
        <v>562</v>
      </c>
      <c r="F105" s="772" t="s">
        <v>390</v>
      </c>
      <c r="G105" s="772" t="s">
        <v>562</v>
      </c>
    </row>
    <row r="106" spans="1:7" x14ac:dyDescent="0.2">
      <c r="A106" s="770"/>
      <c r="B106" s="770"/>
      <c r="C106" s="776" t="s">
        <v>676</v>
      </c>
      <c r="D106" s="771" t="s">
        <v>217</v>
      </c>
      <c r="E106" s="772" t="s">
        <v>650</v>
      </c>
      <c r="F106" s="772" t="s">
        <v>390</v>
      </c>
      <c r="G106" s="772" t="s">
        <v>650</v>
      </c>
    </row>
    <row r="107" spans="1:7" ht="22.5" x14ac:dyDescent="0.2">
      <c r="A107" s="770"/>
      <c r="B107" s="770"/>
      <c r="C107" s="776" t="s">
        <v>804</v>
      </c>
      <c r="D107" s="771" t="s">
        <v>345</v>
      </c>
      <c r="E107" s="772" t="s">
        <v>805</v>
      </c>
      <c r="F107" s="772" t="s">
        <v>390</v>
      </c>
      <c r="G107" s="772" t="s">
        <v>805</v>
      </c>
    </row>
    <row r="108" spans="1:7" ht="22.5" x14ac:dyDescent="0.2">
      <c r="A108" s="770"/>
      <c r="B108" s="770"/>
      <c r="C108" s="776" t="s">
        <v>736</v>
      </c>
      <c r="D108" s="771" t="s">
        <v>737</v>
      </c>
      <c r="E108" s="772" t="s">
        <v>806</v>
      </c>
      <c r="F108" s="772" t="s">
        <v>390</v>
      </c>
      <c r="G108" s="772" t="s">
        <v>806</v>
      </c>
    </row>
    <row r="109" spans="1:7" ht="22.5" x14ac:dyDescent="0.2">
      <c r="A109" s="770"/>
      <c r="B109" s="770"/>
      <c r="C109" s="776" t="s">
        <v>807</v>
      </c>
      <c r="D109" s="771" t="s">
        <v>808</v>
      </c>
      <c r="E109" s="772" t="s">
        <v>809</v>
      </c>
      <c r="F109" s="772" t="s">
        <v>390</v>
      </c>
      <c r="G109" s="772" t="s">
        <v>809</v>
      </c>
    </row>
    <row r="110" spans="1:7" ht="22.5" x14ac:dyDescent="0.2">
      <c r="A110" s="770"/>
      <c r="B110" s="770"/>
      <c r="C110" s="776" t="s">
        <v>20</v>
      </c>
      <c r="D110" s="771" t="s">
        <v>678</v>
      </c>
      <c r="E110" s="772" t="s">
        <v>810</v>
      </c>
      <c r="F110" s="772" t="s">
        <v>390</v>
      </c>
      <c r="G110" s="772" t="s">
        <v>810</v>
      </c>
    </row>
    <row r="111" spans="1:7" ht="22.5" x14ac:dyDescent="0.2">
      <c r="A111" s="770"/>
      <c r="B111" s="770"/>
      <c r="C111" s="776" t="s">
        <v>58</v>
      </c>
      <c r="D111" s="771" t="s">
        <v>711</v>
      </c>
      <c r="E111" s="772" t="s">
        <v>811</v>
      </c>
      <c r="F111" s="772" t="s">
        <v>390</v>
      </c>
      <c r="G111" s="772" t="s">
        <v>811</v>
      </c>
    </row>
    <row r="112" spans="1:7" ht="22.5" x14ac:dyDescent="0.2">
      <c r="A112" s="767"/>
      <c r="B112" s="774" t="s">
        <v>812</v>
      </c>
      <c r="C112" s="775"/>
      <c r="D112" s="768" t="s">
        <v>813</v>
      </c>
      <c r="E112" s="769" t="s">
        <v>788</v>
      </c>
      <c r="F112" s="769" t="s">
        <v>390</v>
      </c>
      <c r="G112" s="769" t="s">
        <v>788</v>
      </c>
    </row>
    <row r="113" spans="1:7" x14ac:dyDescent="0.2">
      <c r="A113" s="770"/>
      <c r="B113" s="770"/>
      <c r="C113" s="776" t="s">
        <v>680</v>
      </c>
      <c r="D113" s="771" t="s">
        <v>189</v>
      </c>
      <c r="E113" s="772" t="s">
        <v>559</v>
      </c>
      <c r="F113" s="772" t="s">
        <v>390</v>
      </c>
      <c r="G113" s="772" t="s">
        <v>559</v>
      </c>
    </row>
    <row r="114" spans="1:7" x14ac:dyDescent="0.2">
      <c r="A114" s="770"/>
      <c r="B114" s="770"/>
      <c r="C114" s="776" t="s">
        <v>672</v>
      </c>
      <c r="D114" s="771" t="s">
        <v>190</v>
      </c>
      <c r="E114" s="772" t="s">
        <v>814</v>
      </c>
      <c r="F114" s="772" t="s">
        <v>390</v>
      </c>
      <c r="G114" s="772" t="s">
        <v>814</v>
      </c>
    </row>
    <row r="115" spans="1:7" x14ac:dyDescent="0.2">
      <c r="A115" s="770"/>
      <c r="B115" s="770"/>
      <c r="C115" s="776" t="s">
        <v>674</v>
      </c>
      <c r="D115" s="771" t="s">
        <v>191</v>
      </c>
      <c r="E115" s="772" t="s">
        <v>712</v>
      </c>
      <c r="F115" s="772" t="s">
        <v>390</v>
      </c>
      <c r="G115" s="772" t="s">
        <v>712</v>
      </c>
    </row>
    <row r="116" spans="1:7" ht="22.5" x14ac:dyDescent="0.2">
      <c r="A116" s="767"/>
      <c r="B116" s="774" t="s">
        <v>447</v>
      </c>
      <c r="C116" s="775"/>
      <c r="D116" s="768" t="s">
        <v>448</v>
      </c>
      <c r="E116" s="769" t="s">
        <v>815</v>
      </c>
      <c r="F116" s="769" t="s">
        <v>500</v>
      </c>
      <c r="G116" s="769" t="s">
        <v>816</v>
      </c>
    </row>
    <row r="117" spans="1:7" ht="22.5" x14ac:dyDescent="0.2">
      <c r="A117" s="770"/>
      <c r="B117" s="770"/>
      <c r="C117" s="776" t="s">
        <v>764</v>
      </c>
      <c r="D117" s="771" t="s">
        <v>765</v>
      </c>
      <c r="E117" s="772" t="s">
        <v>817</v>
      </c>
      <c r="F117" s="772" t="s">
        <v>390</v>
      </c>
      <c r="G117" s="772" t="s">
        <v>817</v>
      </c>
    </row>
    <row r="118" spans="1:7" x14ac:dyDescent="0.2">
      <c r="A118" s="770"/>
      <c r="B118" s="770"/>
      <c r="C118" s="776" t="s">
        <v>666</v>
      </c>
      <c r="D118" s="771" t="s">
        <v>340</v>
      </c>
      <c r="E118" s="772" t="s">
        <v>818</v>
      </c>
      <c r="F118" s="772" t="s">
        <v>500</v>
      </c>
      <c r="G118" s="772" t="s">
        <v>819</v>
      </c>
    </row>
    <row r="119" spans="1:7" x14ac:dyDescent="0.2">
      <c r="A119" s="770"/>
      <c r="B119" s="770"/>
      <c r="C119" s="776" t="s">
        <v>772</v>
      </c>
      <c r="D119" s="771" t="s">
        <v>773</v>
      </c>
      <c r="E119" s="772" t="s">
        <v>820</v>
      </c>
      <c r="F119" s="772" t="s">
        <v>390</v>
      </c>
      <c r="G119" s="772" t="s">
        <v>820</v>
      </c>
    </row>
    <row r="120" spans="1:7" x14ac:dyDescent="0.2">
      <c r="A120" s="770"/>
      <c r="B120" s="770"/>
      <c r="C120" s="776" t="s">
        <v>668</v>
      </c>
      <c r="D120" s="771" t="s">
        <v>195</v>
      </c>
      <c r="E120" s="772" t="s">
        <v>821</v>
      </c>
      <c r="F120" s="772" t="s">
        <v>390</v>
      </c>
      <c r="G120" s="772" t="s">
        <v>821</v>
      </c>
    </row>
    <row r="121" spans="1:7" x14ac:dyDescent="0.2">
      <c r="A121" s="770"/>
      <c r="B121" s="770"/>
      <c r="C121" s="776" t="s">
        <v>670</v>
      </c>
      <c r="D121" s="771" t="s">
        <v>196</v>
      </c>
      <c r="E121" s="772" t="s">
        <v>822</v>
      </c>
      <c r="F121" s="772" t="s">
        <v>390</v>
      </c>
      <c r="G121" s="772" t="s">
        <v>822</v>
      </c>
    </row>
    <row r="122" spans="1:7" x14ac:dyDescent="0.2">
      <c r="A122" s="770"/>
      <c r="B122" s="770"/>
      <c r="C122" s="776" t="s">
        <v>672</v>
      </c>
      <c r="D122" s="771" t="s">
        <v>190</v>
      </c>
      <c r="E122" s="772" t="s">
        <v>712</v>
      </c>
      <c r="F122" s="772" t="s">
        <v>390</v>
      </c>
      <c r="G122" s="772" t="s">
        <v>712</v>
      </c>
    </row>
    <row r="123" spans="1:7" x14ac:dyDescent="0.2">
      <c r="A123" s="770"/>
      <c r="B123" s="770"/>
      <c r="C123" s="776" t="s">
        <v>683</v>
      </c>
      <c r="D123" s="771" t="s">
        <v>197</v>
      </c>
      <c r="E123" s="772" t="s">
        <v>559</v>
      </c>
      <c r="F123" s="772" t="s">
        <v>390</v>
      </c>
      <c r="G123" s="772" t="s">
        <v>559</v>
      </c>
    </row>
    <row r="124" spans="1:7" x14ac:dyDescent="0.2">
      <c r="A124" s="770"/>
      <c r="B124" s="770"/>
      <c r="C124" s="776" t="s">
        <v>697</v>
      </c>
      <c r="D124" s="771" t="s">
        <v>198</v>
      </c>
      <c r="E124" s="772" t="s">
        <v>404</v>
      </c>
      <c r="F124" s="772" t="s">
        <v>390</v>
      </c>
      <c r="G124" s="772" t="s">
        <v>404</v>
      </c>
    </row>
    <row r="125" spans="1:7" x14ac:dyDescent="0.2">
      <c r="A125" s="770"/>
      <c r="B125" s="770"/>
      <c r="C125" s="776" t="s">
        <v>790</v>
      </c>
      <c r="D125" s="771" t="s">
        <v>791</v>
      </c>
      <c r="E125" s="772" t="s">
        <v>592</v>
      </c>
      <c r="F125" s="772" t="s">
        <v>390</v>
      </c>
      <c r="G125" s="772" t="s">
        <v>592</v>
      </c>
    </row>
    <row r="126" spans="1:7" x14ac:dyDescent="0.2">
      <c r="A126" s="770"/>
      <c r="B126" s="770"/>
      <c r="C126" s="776" t="s">
        <v>674</v>
      </c>
      <c r="D126" s="771" t="s">
        <v>191</v>
      </c>
      <c r="E126" s="772" t="s">
        <v>823</v>
      </c>
      <c r="F126" s="772" t="s">
        <v>390</v>
      </c>
      <c r="G126" s="772" t="s">
        <v>823</v>
      </c>
    </row>
    <row r="127" spans="1:7" ht="22.5" x14ac:dyDescent="0.2">
      <c r="A127" s="770"/>
      <c r="B127" s="770"/>
      <c r="C127" s="776" t="s">
        <v>794</v>
      </c>
      <c r="D127" s="771" t="s">
        <v>795</v>
      </c>
      <c r="E127" s="772" t="s">
        <v>824</v>
      </c>
      <c r="F127" s="772" t="s">
        <v>390</v>
      </c>
      <c r="G127" s="772" t="s">
        <v>824</v>
      </c>
    </row>
    <row r="128" spans="1:7" ht="22.5" x14ac:dyDescent="0.2">
      <c r="A128" s="770"/>
      <c r="B128" s="770"/>
      <c r="C128" s="776" t="s">
        <v>799</v>
      </c>
      <c r="D128" s="771" t="s">
        <v>800</v>
      </c>
      <c r="E128" s="772" t="s">
        <v>497</v>
      </c>
      <c r="F128" s="772" t="s">
        <v>390</v>
      </c>
      <c r="G128" s="772" t="s">
        <v>497</v>
      </c>
    </row>
    <row r="129" spans="1:7" x14ac:dyDescent="0.2">
      <c r="A129" s="770"/>
      <c r="B129" s="770"/>
      <c r="C129" s="776" t="s">
        <v>802</v>
      </c>
      <c r="D129" s="771" t="s">
        <v>200</v>
      </c>
      <c r="E129" s="772" t="s">
        <v>825</v>
      </c>
      <c r="F129" s="772" t="s">
        <v>390</v>
      </c>
      <c r="G129" s="772" t="s">
        <v>825</v>
      </c>
    </row>
    <row r="130" spans="1:7" x14ac:dyDescent="0.2">
      <c r="A130" s="770"/>
      <c r="B130" s="770"/>
      <c r="C130" s="776" t="s">
        <v>676</v>
      </c>
      <c r="D130" s="771" t="s">
        <v>217</v>
      </c>
      <c r="E130" s="772" t="s">
        <v>826</v>
      </c>
      <c r="F130" s="772" t="s">
        <v>390</v>
      </c>
      <c r="G130" s="772" t="s">
        <v>826</v>
      </c>
    </row>
    <row r="131" spans="1:7" ht="22.5" x14ac:dyDescent="0.2">
      <c r="A131" s="770"/>
      <c r="B131" s="770"/>
      <c r="C131" s="776" t="s">
        <v>804</v>
      </c>
      <c r="D131" s="771" t="s">
        <v>345</v>
      </c>
      <c r="E131" s="772" t="s">
        <v>827</v>
      </c>
      <c r="F131" s="772" t="s">
        <v>390</v>
      </c>
      <c r="G131" s="772" t="s">
        <v>827</v>
      </c>
    </row>
    <row r="132" spans="1:7" ht="22.5" x14ac:dyDescent="0.2">
      <c r="A132" s="770"/>
      <c r="B132" s="770"/>
      <c r="C132" s="776" t="s">
        <v>807</v>
      </c>
      <c r="D132" s="771" t="s">
        <v>808</v>
      </c>
      <c r="E132" s="772" t="s">
        <v>828</v>
      </c>
      <c r="F132" s="772" t="s">
        <v>390</v>
      </c>
      <c r="G132" s="772" t="s">
        <v>828</v>
      </c>
    </row>
    <row r="133" spans="1:7" ht="15" x14ac:dyDescent="0.2">
      <c r="A133" s="767"/>
      <c r="B133" s="774" t="s">
        <v>829</v>
      </c>
      <c r="C133" s="775"/>
      <c r="D133" s="768" t="s">
        <v>218</v>
      </c>
      <c r="E133" s="769" t="s">
        <v>830</v>
      </c>
      <c r="F133" s="769" t="s">
        <v>390</v>
      </c>
      <c r="G133" s="769" t="s">
        <v>830</v>
      </c>
    </row>
    <row r="134" spans="1:7" x14ac:dyDescent="0.2">
      <c r="A134" s="770"/>
      <c r="B134" s="770"/>
      <c r="C134" s="776" t="s">
        <v>755</v>
      </c>
      <c r="D134" s="771" t="s">
        <v>756</v>
      </c>
      <c r="E134" s="772" t="s">
        <v>831</v>
      </c>
      <c r="F134" s="772" t="s">
        <v>390</v>
      </c>
      <c r="G134" s="772" t="s">
        <v>831</v>
      </c>
    </row>
    <row r="135" spans="1:7" x14ac:dyDescent="0.2">
      <c r="A135" s="770"/>
      <c r="B135" s="770"/>
      <c r="C135" s="776" t="s">
        <v>832</v>
      </c>
      <c r="D135" s="771" t="s">
        <v>833</v>
      </c>
      <c r="E135" s="772" t="s">
        <v>422</v>
      </c>
      <c r="F135" s="772" t="s">
        <v>390</v>
      </c>
      <c r="G135" s="772" t="s">
        <v>422</v>
      </c>
    </row>
    <row r="136" spans="1:7" x14ac:dyDescent="0.2">
      <c r="A136" s="770"/>
      <c r="B136" s="770"/>
      <c r="C136" s="776" t="s">
        <v>676</v>
      </c>
      <c r="D136" s="771" t="s">
        <v>217</v>
      </c>
      <c r="E136" s="772" t="s">
        <v>834</v>
      </c>
      <c r="F136" s="772" t="s">
        <v>390</v>
      </c>
      <c r="G136" s="772" t="s">
        <v>834</v>
      </c>
    </row>
    <row r="137" spans="1:7" ht="33.75" x14ac:dyDescent="0.2">
      <c r="A137" s="764" t="s">
        <v>452</v>
      </c>
      <c r="B137" s="764"/>
      <c r="C137" s="764"/>
      <c r="D137" s="765" t="s">
        <v>453</v>
      </c>
      <c r="E137" s="766" t="s">
        <v>454</v>
      </c>
      <c r="F137" s="766" t="s">
        <v>390</v>
      </c>
      <c r="G137" s="766" t="s">
        <v>454</v>
      </c>
    </row>
    <row r="138" spans="1:7" ht="22.5" x14ac:dyDescent="0.2">
      <c r="A138" s="767"/>
      <c r="B138" s="774" t="s">
        <v>455</v>
      </c>
      <c r="C138" s="775"/>
      <c r="D138" s="768" t="s">
        <v>456</v>
      </c>
      <c r="E138" s="769" t="s">
        <v>454</v>
      </c>
      <c r="F138" s="769" t="s">
        <v>390</v>
      </c>
      <c r="G138" s="769" t="s">
        <v>454</v>
      </c>
    </row>
    <row r="139" spans="1:7" x14ac:dyDescent="0.2">
      <c r="A139" s="770"/>
      <c r="B139" s="770"/>
      <c r="C139" s="776" t="s">
        <v>666</v>
      </c>
      <c r="D139" s="771" t="s">
        <v>340</v>
      </c>
      <c r="E139" s="772" t="s">
        <v>835</v>
      </c>
      <c r="F139" s="772" t="s">
        <v>390</v>
      </c>
      <c r="G139" s="772" t="s">
        <v>835</v>
      </c>
    </row>
    <row r="140" spans="1:7" x14ac:dyDescent="0.2">
      <c r="A140" s="770"/>
      <c r="B140" s="770"/>
      <c r="C140" s="776" t="s">
        <v>668</v>
      </c>
      <c r="D140" s="771" t="s">
        <v>195</v>
      </c>
      <c r="E140" s="772" t="s">
        <v>836</v>
      </c>
      <c r="F140" s="772" t="s">
        <v>390</v>
      </c>
      <c r="G140" s="772" t="s">
        <v>836</v>
      </c>
    </row>
    <row r="141" spans="1:7" x14ac:dyDescent="0.2">
      <c r="A141" s="770"/>
      <c r="B141" s="770"/>
      <c r="C141" s="776" t="s">
        <v>670</v>
      </c>
      <c r="D141" s="771" t="s">
        <v>196</v>
      </c>
      <c r="E141" s="772" t="s">
        <v>837</v>
      </c>
      <c r="F141" s="772" t="s">
        <v>390</v>
      </c>
      <c r="G141" s="772" t="s">
        <v>837</v>
      </c>
    </row>
    <row r="142" spans="1:7" ht="22.5" x14ac:dyDescent="0.2">
      <c r="A142" s="764" t="s">
        <v>77</v>
      </c>
      <c r="B142" s="764"/>
      <c r="C142" s="764"/>
      <c r="D142" s="765" t="s">
        <v>275</v>
      </c>
      <c r="E142" s="766" t="s">
        <v>838</v>
      </c>
      <c r="F142" s="766" t="s">
        <v>839</v>
      </c>
      <c r="G142" s="766" t="s">
        <v>840</v>
      </c>
    </row>
    <row r="143" spans="1:7" ht="15" x14ac:dyDescent="0.2">
      <c r="A143" s="767"/>
      <c r="B143" s="774" t="s">
        <v>168</v>
      </c>
      <c r="C143" s="775"/>
      <c r="D143" s="768" t="s">
        <v>841</v>
      </c>
      <c r="E143" s="769" t="s">
        <v>390</v>
      </c>
      <c r="F143" s="769" t="s">
        <v>842</v>
      </c>
      <c r="G143" s="769" t="s">
        <v>842</v>
      </c>
    </row>
    <row r="144" spans="1:7" ht="33.75" x14ac:dyDescent="0.2">
      <c r="A144" s="770"/>
      <c r="B144" s="770"/>
      <c r="C144" s="776" t="s">
        <v>169</v>
      </c>
      <c r="D144" s="771" t="s">
        <v>843</v>
      </c>
      <c r="E144" s="772" t="s">
        <v>390</v>
      </c>
      <c r="F144" s="772" t="s">
        <v>842</v>
      </c>
      <c r="G144" s="772" t="s">
        <v>842</v>
      </c>
    </row>
    <row r="145" spans="1:7" ht="15" x14ac:dyDescent="0.2">
      <c r="A145" s="767"/>
      <c r="B145" s="774" t="s">
        <v>78</v>
      </c>
      <c r="C145" s="775"/>
      <c r="D145" s="768" t="s">
        <v>276</v>
      </c>
      <c r="E145" s="769" t="s">
        <v>844</v>
      </c>
      <c r="F145" s="769" t="s">
        <v>845</v>
      </c>
      <c r="G145" s="769" t="s">
        <v>846</v>
      </c>
    </row>
    <row r="146" spans="1:7" ht="33.75" x14ac:dyDescent="0.2">
      <c r="A146" s="770"/>
      <c r="B146" s="770"/>
      <c r="C146" s="776" t="s">
        <v>847</v>
      </c>
      <c r="D146" s="771" t="s">
        <v>277</v>
      </c>
      <c r="E146" s="772" t="s">
        <v>497</v>
      </c>
      <c r="F146" s="772" t="s">
        <v>390</v>
      </c>
      <c r="G146" s="772" t="s">
        <v>497</v>
      </c>
    </row>
    <row r="147" spans="1:7" x14ac:dyDescent="0.2">
      <c r="A147" s="770"/>
      <c r="B147" s="770"/>
      <c r="C147" s="776" t="s">
        <v>755</v>
      </c>
      <c r="D147" s="771" t="s">
        <v>756</v>
      </c>
      <c r="E147" s="772" t="s">
        <v>463</v>
      </c>
      <c r="F147" s="772" t="s">
        <v>390</v>
      </c>
      <c r="G147" s="772" t="s">
        <v>463</v>
      </c>
    </row>
    <row r="148" spans="1:7" x14ac:dyDescent="0.2">
      <c r="A148" s="770"/>
      <c r="B148" s="770"/>
      <c r="C148" s="776" t="s">
        <v>668</v>
      </c>
      <c r="D148" s="771" t="s">
        <v>195</v>
      </c>
      <c r="E148" s="772" t="s">
        <v>848</v>
      </c>
      <c r="F148" s="772" t="s">
        <v>390</v>
      </c>
      <c r="G148" s="772" t="s">
        <v>848</v>
      </c>
    </row>
    <row r="149" spans="1:7" x14ac:dyDescent="0.2">
      <c r="A149" s="770"/>
      <c r="B149" s="770"/>
      <c r="C149" s="776" t="s">
        <v>670</v>
      </c>
      <c r="D149" s="771" t="s">
        <v>196</v>
      </c>
      <c r="E149" s="772" t="s">
        <v>849</v>
      </c>
      <c r="F149" s="772" t="s">
        <v>390</v>
      </c>
      <c r="G149" s="772" t="s">
        <v>849</v>
      </c>
    </row>
    <row r="150" spans="1:7" x14ac:dyDescent="0.2">
      <c r="A150" s="770"/>
      <c r="B150" s="770"/>
      <c r="C150" s="776" t="s">
        <v>680</v>
      </c>
      <c r="D150" s="771" t="s">
        <v>189</v>
      </c>
      <c r="E150" s="772" t="s">
        <v>850</v>
      </c>
      <c r="F150" s="772" t="s">
        <v>390</v>
      </c>
      <c r="G150" s="772" t="s">
        <v>850</v>
      </c>
    </row>
    <row r="151" spans="1:7" x14ac:dyDescent="0.2">
      <c r="A151" s="770"/>
      <c r="B151" s="770"/>
      <c r="C151" s="776" t="s">
        <v>758</v>
      </c>
      <c r="D151" s="771" t="s">
        <v>759</v>
      </c>
      <c r="E151" s="772" t="s">
        <v>851</v>
      </c>
      <c r="F151" s="772" t="s">
        <v>390</v>
      </c>
      <c r="G151" s="772" t="s">
        <v>851</v>
      </c>
    </row>
    <row r="152" spans="1:7" x14ac:dyDescent="0.2">
      <c r="A152" s="770"/>
      <c r="B152" s="770"/>
      <c r="C152" s="776" t="s">
        <v>672</v>
      </c>
      <c r="D152" s="771" t="s">
        <v>190</v>
      </c>
      <c r="E152" s="772" t="s">
        <v>852</v>
      </c>
      <c r="F152" s="772" t="s">
        <v>390</v>
      </c>
      <c r="G152" s="772" t="s">
        <v>852</v>
      </c>
    </row>
    <row r="153" spans="1:7" x14ac:dyDescent="0.2">
      <c r="A153" s="770"/>
      <c r="B153" s="770"/>
      <c r="C153" s="776" t="s">
        <v>683</v>
      </c>
      <c r="D153" s="771" t="s">
        <v>197</v>
      </c>
      <c r="E153" s="772" t="s">
        <v>853</v>
      </c>
      <c r="F153" s="772" t="s">
        <v>390</v>
      </c>
      <c r="G153" s="772" t="s">
        <v>853</v>
      </c>
    </row>
    <row r="154" spans="1:7" x14ac:dyDescent="0.2">
      <c r="A154" s="770"/>
      <c r="B154" s="770"/>
      <c r="C154" s="776" t="s">
        <v>697</v>
      </c>
      <c r="D154" s="771" t="s">
        <v>198</v>
      </c>
      <c r="E154" s="772" t="s">
        <v>587</v>
      </c>
      <c r="F154" s="772" t="s">
        <v>390</v>
      </c>
      <c r="G154" s="772" t="s">
        <v>587</v>
      </c>
    </row>
    <row r="155" spans="1:7" x14ac:dyDescent="0.2">
      <c r="A155" s="770"/>
      <c r="B155" s="770"/>
      <c r="C155" s="776" t="s">
        <v>790</v>
      </c>
      <c r="D155" s="771" t="s">
        <v>791</v>
      </c>
      <c r="E155" s="772" t="s">
        <v>404</v>
      </c>
      <c r="F155" s="772" t="s">
        <v>390</v>
      </c>
      <c r="G155" s="772" t="s">
        <v>404</v>
      </c>
    </row>
    <row r="156" spans="1:7" x14ac:dyDescent="0.2">
      <c r="A156" s="770"/>
      <c r="B156" s="770"/>
      <c r="C156" s="776" t="s">
        <v>674</v>
      </c>
      <c r="D156" s="771" t="s">
        <v>191</v>
      </c>
      <c r="E156" s="772" t="s">
        <v>854</v>
      </c>
      <c r="F156" s="772" t="s">
        <v>390</v>
      </c>
      <c r="G156" s="772" t="s">
        <v>854</v>
      </c>
    </row>
    <row r="157" spans="1:7" ht="22.5" x14ac:dyDescent="0.2">
      <c r="A157" s="770"/>
      <c r="B157" s="770"/>
      <c r="C157" s="776" t="s">
        <v>794</v>
      </c>
      <c r="D157" s="771" t="s">
        <v>795</v>
      </c>
      <c r="E157" s="772" t="s">
        <v>681</v>
      </c>
      <c r="F157" s="772" t="s">
        <v>390</v>
      </c>
      <c r="G157" s="772" t="s">
        <v>681</v>
      </c>
    </row>
    <row r="158" spans="1:7" x14ac:dyDescent="0.2">
      <c r="A158" s="770"/>
      <c r="B158" s="770"/>
      <c r="C158" s="776" t="s">
        <v>676</v>
      </c>
      <c r="D158" s="771" t="s">
        <v>217</v>
      </c>
      <c r="E158" s="772" t="s">
        <v>710</v>
      </c>
      <c r="F158" s="772" t="s">
        <v>390</v>
      </c>
      <c r="G158" s="772" t="s">
        <v>710</v>
      </c>
    </row>
    <row r="159" spans="1:7" ht="22.5" x14ac:dyDescent="0.2">
      <c r="A159" s="770"/>
      <c r="B159" s="770"/>
      <c r="C159" s="776" t="s">
        <v>20</v>
      </c>
      <c r="D159" s="771" t="s">
        <v>678</v>
      </c>
      <c r="E159" s="772" t="s">
        <v>712</v>
      </c>
      <c r="F159" s="772" t="s">
        <v>390</v>
      </c>
      <c r="G159" s="772" t="s">
        <v>712</v>
      </c>
    </row>
    <row r="160" spans="1:7" ht="22.5" x14ac:dyDescent="0.2">
      <c r="A160" s="770"/>
      <c r="B160" s="770"/>
      <c r="C160" s="776" t="s">
        <v>58</v>
      </c>
      <c r="D160" s="771" t="s">
        <v>711</v>
      </c>
      <c r="E160" s="772" t="s">
        <v>598</v>
      </c>
      <c r="F160" s="772" t="s">
        <v>390</v>
      </c>
      <c r="G160" s="772" t="s">
        <v>598</v>
      </c>
    </row>
    <row r="161" spans="1:7" ht="56.25" x14ac:dyDescent="0.2">
      <c r="A161" s="770"/>
      <c r="B161" s="770"/>
      <c r="C161" s="776" t="s">
        <v>89</v>
      </c>
      <c r="D161" s="771" t="s">
        <v>855</v>
      </c>
      <c r="E161" s="772" t="s">
        <v>650</v>
      </c>
      <c r="F161" s="772" t="s">
        <v>845</v>
      </c>
      <c r="G161" s="772" t="s">
        <v>735</v>
      </c>
    </row>
    <row r="162" spans="1:7" ht="15" x14ac:dyDescent="0.2">
      <c r="A162" s="767"/>
      <c r="B162" s="774" t="s">
        <v>856</v>
      </c>
      <c r="C162" s="775"/>
      <c r="D162" s="768" t="s">
        <v>857</v>
      </c>
      <c r="E162" s="769" t="s">
        <v>858</v>
      </c>
      <c r="F162" s="769" t="s">
        <v>390</v>
      </c>
      <c r="G162" s="769" t="s">
        <v>858</v>
      </c>
    </row>
    <row r="163" spans="1:7" x14ac:dyDescent="0.2">
      <c r="A163" s="770"/>
      <c r="B163" s="770"/>
      <c r="C163" s="776" t="s">
        <v>672</v>
      </c>
      <c r="D163" s="771" t="s">
        <v>190</v>
      </c>
      <c r="E163" s="772" t="s">
        <v>681</v>
      </c>
      <c r="F163" s="772" t="s">
        <v>390</v>
      </c>
      <c r="G163" s="772" t="s">
        <v>681</v>
      </c>
    </row>
    <row r="164" spans="1:7" x14ac:dyDescent="0.2">
      <c r="A164" s="770"/>
      <c r="B164" s="770"/>
      <c r="C164" s="776" t="s">
        <v>683</v>
      </c>
      <c r="D164" s="771" t="s">
        <v>197</v>
      </c>
      <c r="E164" s="772" t="s">
        <v>859</v>
      </c>
      <c r="F164" s="772" t="s">
        <v>390</v>
      </c>
      <c r="G164" s="772" t="s">
        <v>859</v>
      </c>
    </row>
    <row r="165" spans="1:7" x14ac:dyDescent="0.2">
      <c r="A165" s="770"/>
      <c r="B165" s="770"/>
      <c r="C165" s="776" t="s">
        <v>674</v>
      </c>
      <c r="D165" s="771" t="s">
        <v>191</v>
      </c>
      <c r="E165" s="772" t="s">
        <v>443</v>
      </c>
      <c r="F165" s="772" t="s">
        <v>390</v>
      </c>
      <c r="G165" s="772" t="s">
        <v>443</v>
      </c>
    </row>
    <row r="166" spans="1:7" ht="22.5" x14ac:dyDescent="0.2">
      <c r="A166" s="770"/>
      <c r="B166" s="770"/>
      <c r="C166" s="776" t="s">
        <v>794</v>
      </c>
      <c r="D166" s="771" t="s">
        <v>795</v>
      </c>
      <c r="E166" s="772" t="s">
        <v>860</v>
      </c>
      <c r="F166" s="772" t="s">
        <v>390</v>
      </c>
      <c r="G166" s="772" t="s">
        <v>860</v>
      </c>
    </row>
    <row r="167" spans="1:7" ht="15" x14ac:dyDescent="0.2">
      <c r="A167" s="767"/>
      <c r="B167" s="774" t="s">
        <v>861</v>
      </c>
      <c r="C167" s="775"/>
      <c r="D167" s="768" t="s">
        <v>278</v>
      </c>
      <c r="E167" s="769" t="s">
        <v>862</v>
      </c>
      <c r="F167" s="769" t="s">
        <v>390</v>
      </c>
      <c r="G167" s="769" t="s">
        <v>862</v>
      </c>
    </row>
    <row r="168" spans="1:7" ht="67.5" x14ac:dyDescent="0.2">
      <c r="A168" s="770"/>
      <c r="B168" s="770"/>
      <c r="C168" s="776" t="s">
        <v>600</v>
      </c>
      <c r="D168" s="771" t="s">
        <v>863</v>
      </c>
      <c r="E168" s="772" t="s">
        <v>862</v>
      </c>
      <c r="F168" s="772" t="s">
        <v>390</v>
      </c>
      <c r="G168" s="772" t="s">
        <v>862</v>
      </c>
    </row>
    <row r="169" spans="1:7" ht="15" x14ac:dyDescent="0.2">
      <c r="A169" s="767"/>
      <c r="B169" s="774" t="s">
        <v>864</v>
      </c>
      <c r="C169" s="775"/>
      <c r="D169" s="768" t="s">
        <v>865</v>
      </c>
      <c r="E169" s="769" t="s">
        <v>866</v>
      </c>
      <c r="F169" s="769" t="s">
        <v>390</v>
      </c>
      <c r="G169" s="769" t="s">
        <v>866</v>
      </c>
    </row>
    <row r="170" spans="1:7" ht="22.5" x14ac:dyDescent="0.2">
      <c r="A170" s="770"/>
      <c r="B170" s="770"/>
      <c r="C170" s="776" t="s">
        <v>764</v>
      </c>
      <c r="D170" s="771" t="s">
        <v>765</v>
      </c>
      <c r="E170" s="772" t="s">
        <v>867</v>
      </c>
      <c r="F170" s="772" t="s">
        <v>390</v>
      </c>
      <c r="G170" s="772" t="s">
        <v>867</v>
      </c>
    </row>
    <row r="171" spans="1:7" x14ac:dyDescent="0.2">
      <c r="A171" s="770"/>
      <c r="B171" s="770"/>
      <c r="C171" s="776" t="s">
        <v>672</v>
      </c>
      <c r="D171" s="771" t="s">
        <v>190</v>
      </c>
      <c r="E171" s="772" t="s">
        <v>407</v>
      </c>
      <c r="F171" s="772" t="s">
        <v>390</v>
      </c>
      <c r="G171" s="772" t="s">
        <v>407</v>
      </c>
    </row>
    <row r="172" spans="1:7" x14ac:dyDescent="0.2">
      <c r="A172" s="770"/>
      <c r="B172" s="770"/>
      <c r="C172" s="776" t="s">
        <v>674</v>
      </c>
      <c r="D172" s="771" t="s">
        <v>191</v>
      </c>
      <c r="E172" s="772" t="s">
        <v>562</v>
      </c>
      <c r="F172" s="772" t="s">
        <v>390</v>
      </c>
      <c r="G172" s="772" t="s">
        <v>562</v>
      </c>
    </row>
    <row r="173" spans="1:7" x14ac:dyDescent="0.2">
      <c r="A173" s="770"/>
      <c r="B173" s="770"/>
      <c r="C173" s="776" t="s">
        <v>676</v>
      </c>
      <c r="D173" s="771" t="s">
        <v>217</v>
      </c>
      <c r="E173" s="772" t="s">
        <v>422</v>
      </c>
      <c r="F173" s="772" t="s">
        <v>390</v>
      </c>
      <c r="G173" s="772" t="s">
        <v>422</v>
      </c>
    </row>
    <row r="174" spans="1:7" x14ac:dyDescent="0.2">
      <c r="A174" s="764" t="s">
        <v>868</v>
      </c>
      <c r="B174" s="764"/>
      <c r="C174" s="764"/>
      <c r="D174" s="765" t="s">
        <v>869</v>
      </c>
      <c r="E174" s="766" t="s">
        <v>870</v>
      </c>
      <c r="F174" s="766" t="s">
        <v>390</v>
      </c>
      <c r="G174" s="766" t="s">
        <v>870</v>
      </c>
    </row>
    <row r="175" spans="1:7" ht="33.75" x14ac:dyDescent="0.2">
      <c r="A175" s="767"/>
      <c r="B175" s="774" t="s">
        <v>871</v>
      </c>
      <c r="C175" s="775"/>
      <c r="D175" s="768" t="s">
        <v>872</v>
      </c>
      <c r="E175" s="769" t="s">
        <v>870</v>
      </c>
      <c r="F175" s="769" t="s">
        <v>390</v>
      </c>
      <c r="G175" s="769" t="s">
        <v>870</v>
      </c>
    </row>
    <row r="176" spans="1:7" ht="45" x14ac:dyDescent="0.2">
      <c r="A176" s="770"/>
      <c r="B176" s="770"/>
      <c r="C176" s="776" t="s">
        <v>873</v>
      </c>
      <c r="D176" s="771" t="s">
        <v>874</v>
      </c>
      <c r="E176" s="772" t="s">
        <v>870</v>
      </c>
      <c r="F176" s="772" t="s">
        <v>390</v>
      </c>
      <c r="G176" s="772" t="s">
        <v>870</v>
      </c>
    </row>
    <row r="177" spans="1:7" x14ac:dyDescent="0.2">
      <c r="A177" s="764" t="s">
        <v>520</v>
      </c>
      <c r="B177" s="764"/>
      <c r="C177" s="764"/>
      <c r="D177" s="765" t="s">
        <v>521</v>
      </c>
      <c r="E177" s="766" t="s">
        <v>875</v>
      </c>
      <c r="F177" s="766" t="s">
        <v>390</v>
      </c>
      <c r="G177" s="766" t="s">
        <v>875</v>
      </c>
    </row>
    <row r="178" spans="1:7" ht="15" x14ac:dyDescent="0.2">
      <c r="A178" s="767"/>
      <c r="B178" s="774" t="s">
        <v>876</v>
      </c>
      <c r="C178" s="775"/>
      <c r="D178" s="768" t="s">
        <v>877</v>
      </c>
      <c r="E178" s="769" t="s">
        <v>875</v>
      </c>
      <c r="F178" s="769" t="s">
        <v>390</v>
      </c>
      <c r="G178" s="769" t="s">
        <v>875</v>
      </c>
    </row>
    <row r="179" spans="1:7" x14ac:dyDescent="0.2">
      <c r="A179" s="770"/>
      <c r="B179" s="770"/>
      <c r="C179" s="776" t="s">
        <v>878</v>
      </c>
      <c r="D179" s="771" t="s">
        <v>879</v>
      </c>
      <c r="E179" s="772" t="s">
        <v>875</v>
      </c>
      <c r="F179" s="772" t="s">
        <v>390</v>
      </c>
      <c r="G179" s="772" t="s">
        <v>875</v>
      </c>
    </row>
    <row r="180" spans="1:7" x14ac:dyDescent="0.2">
      <c r="A180" s="764" t="s">
        <v>93</v>
      </c>
      <c r="B180" s="764"/>
      <c r="C180" s="764"/>
      <c r="D180" s="765" t="s">
        <v>249</v>
      </c>
      <c r="E180" s="766" t="s">
        <v>880</v>
      </c>
      <c r="F180" s="766" t="s">
        <v>881</v>
      </c>
      <c r="G180" s="766" t="s">
        <v>882</v>
      </c>
    </row>
    <row r="181" spans="1:7" ht="15" x14ac:dyDescent="0.2">
      <c r="A181" s="767"/>
      <c r="B181" s="774" t="s">
        <v>94</v>
      </c>
      <c r="C181" s="775"/>
      <c r="D181" s="768" t="s">
        <v>250</v>
      </c>
      <c r="E181" s="769" t="s">
        <v>883</v>
      </c>
      <c r="F181" s="769" t="s">
        <v>884</v>
      </c>
      <c r="G181" s="769" t="s">
        <v>885</v>
      </c>
    </row>
    <row r="182" spans="1:7" ht="45" x14ac:dyDescent="0.2">
      <c r="A182" s="770"/>
      <c r="B182" s="770"/>
      <c r="C182" s="776" t="s">
        <v>689</v>
      </c>
      <c r="D182" s="771" t="s">
        <v>690</v>
      </c>
      <c r="E182" s="772" t="s">
        <v>886</v>
      </c>
      <c r="F182" s="772" t="s">
        <v>390</v>
      </c>
      <c r="G182" s="772" t="s">
        <v>886</v>
      </c>
    </row>
    <row r="183" spans="1:7" ht="22.5" x14ac:dyDescent="0.2">
      <c r="A183" s="770"/>
      <c r="B183" s="770"/>
      <c r="C183" s="776" t="s">
        <v>764</v>
      </c>
      <c r="D183" s="771" t="s">
        <v>765</v>
      </c>
      <c r="E183" s="772" t="s">
        <v>887</v>
      </c>
      <c r="F183" s="772" t="s">
        <v>390</v>
      </c>
      <c r="G183" s="772" t="s">
        <v>887</v>
      </c>
    </row>
    <row r="184" spans="1:7" x14ac:dyDescent="0.2">
      <c r="A184" s="770"/>
      <c r="B184" s="770"/>
      <c r="C184" s="776" t="s">
        <v>666</v>
      </c>
      <c r="D184" s="771" t="s">
        <v>340</v>
      </c>
      <c r="E184" s="772" t="s">
        <v>888</v>
      </c>
      <c r="F184" s="772" t="s">
        <v>390</v>
      </c>
      <c r="G184" s="772" t="s">
        <v>888</v>
      </c>
    </row>
    <row r="185" spans="1:7" x14ac:dyDescent="0.2">
      <c r="A185" s="770"/>
      <c r="B185" s="770"/>
      <c r="C185" s="776" t="s">
        <v>772</v>
      </c>
      <c r="D185" s="771" t="s">
        <v>773</v>
      </c>
      <c r="E185" s="772" t="s">
        <v>889</v>
      </c>
      <c r="F185" s="772" t="s">
        <v>390</v>
      </c>
      <c r="G185" s="772" t="s">
        <v>889</v>
      </c>
    </row>
    <row r="186" spans="1:7" x14ac:dyDescent="0.2">
      <c r="A186" s="770"/>
      <c r="B186" s="770"/>
      <c r="C186" s="776" t="s">
        <v>668</v>
      </c>
      <c r="D186" s="771" t="s">
        <v>195</v>
      </c>
      <c r="E186" s="772" t="s">
        <v>890</v>
      </c>
      <c r="F186" s="772" t="s">
        <v>390</v>
      </c>
      <c r="G186" s="772" t="s">
        <v>890</v>
      </c>
    </row>
    <row r="187" spans="1:7" x14ac:dyDescent="0.2">
      <c r="A187" s="770"/>
      <c r="B187" s="770"/>
      <c r="C187" s="776" t="s">
        <v>670</v>
      </c>
      <c r="D187" s="771" t="s">
        <v>196</v>
      </c>
      <c r="E187" s="772" t="s">
        <v>891</v>
      </c>
      <c r="F187" s="772" t="s">
        <v>390</v>
      </c>
      <c r="G187" s="772" t="s">
        <v>891</v>
      </c>
    </row>
    <row r="188" spans="1:7" x14ac:dyDescent="0.2">
      <c r="A188" s="770"/>
      <c r="B188" s="770"/>
      <c r="C188" s="776" t="s">
        <v>680</v>
      </c>
      <c r="D188" s="771" t="s">
        <v>189</v>
      </c>
      <c r="E188" s="772" t="s">
        <v>892</v>
      </c>
      <c r="F188" s="772" t="s">
        <v>390</v>
      </c>
      <c r="G188" s="772" t="s">
        <v>892</v>
      </c>
    </row>
    <row r="189" spans="1:7" x14ac:dyDescent="0.2">
      <c r="A189" s="770"/>
      <c r="B189" s="770"/>
      <c r="C189" s="776" t="s">
        <v>672</v>
      </c>
      <c r="D189" s="771" t="s">
        <v>190</v>
      </c>
      <c r="E189" s="772" t="s">
        <v>893</v>
      </c>
      <c r="F189" s="772" t="s">
        <v>834</v>
      </c>
      <c r="G189" s="772" t="s">
        <v>894</v>
      </c>
    </row>
    <row r="190" spans="1:7" x14ac:dyDescent="0.2">
      <c r="A190" s="770"/>
      <c r="B190" s="770"/>
      <c r="C190" s="776" t="s">
        <v>895</v>
      </c>
      <c r="D190" s="771" t="s">
        <v>896</v>
      </c>
      <c r="E190" s="772" t="s">
        <v>897</v>
      </c>
      <c r="F190" s="772" t="s">
        <v>898</v>
      </c>
      <c r="G190" s="772" t="s">
        <v>899</v>
      </c>
    </row>
    <row r="191" spans="1:7" x14ac:dyDescent="0.2">
      <c r="A191" s="770"/>
      <c r="B191" s="770"/>
      <c r="C191" s="776" t="s">
        <v>683</v>
      </c>
      <c r="D191" s="771" t="s">
        <v>197</v>
      </c>
      <c r="E191" s="772" t="s">
        <v>900</v>
      </c>
      <c r="F191" s="772" t="s">
        <v>390</v>
      </c>
      <c r="G191" s="772" t="s">
        <v>900</v>
      </c>
    </row>
    <row r="192" spans="1:7" x14ac:dyDescent="0.2">
      <c r="A192" s="770"/>
      <c r="B192" s="770"/>
      <c r="C192" s="776" t="s">
        <v>697</v>
      </c>
      <c r="D192" s="771" t="s">
        <v>198</v>
      </c>
      <c r="E192" s="772" t="s">
        <v>901</v>
      </c>
      <c r="F192" s="772" t="s">
        <v>902</v>
      </c>
      <c r="G192" s="772" t="s">
        <v>903</v>
      </c>
    </row>
    <row r="193" spans="1:7" x14ac:dyDescent="0.2">
      <c r="A193" s="770"/>
      <c r="B193" s="770"/>
      <c r="C193" s="776" t="s">
        <v>790</v>
      </c>
      <c r="D193" s="771" t="s">
        <v>791</v>
      </c>
      <c r="E193" s="772" t="s">
        <v>904</v>
      </c>
      <c r="F193" s="772" t="s">
        <v>390</v>
      </c>
      <c r="G193" s="772" t="s">
        <v>904</v>
      </c>
    </row>
    <row r="194" spans="1:7" x14ac:dyDescent="0.2">
      <c r="A194" s="770"/>
      <c r="B194" s="770"/>
      <c r="C194" s="776" t="s">
        <v>674</v>
      </c>
      <c r="D194" s="771" t="s">
        <v>191</v>
      </c>
      <c r="E194" s="772" t="s">
        <v>905</v>
      </c>
      <c r="F194" s="772" t="s">
        <v>906</v>
      </c>
      <c r="G194" s="772" t="s">
        <v>907</v>
      </c>
    </row>
    <row r="195" spans="1:7" ht="22.5" x14ac:dyDescent="0.2">
      <c r="A195" s="770"/>
      <c r="B195" s="770"/>
      <c r="C195" s="776" t="s">
        <v>794</v>
      </c>
      <c r="D195" s="771" t="s">
        <v>795</v>
      </c>
      <c r="E195" s="772" t="s">
        <v>908</v>
      </c>
      <c r="F195" s="772" t="s">
        <v>390</v>
      </c>
      <c r="G195" s="772" t="s">
        <v>908</v>
      </c>
    </row>
    <row r="196" spans="1:7" x14ac:dyDescent="0.2">
      <c r="A196" s="770"/>
      <c r="B196" s="770"/>
      <c r="C196" s="776" t="s">
        <v>802</v>
      </c>
      <c r="D196" s="771" t="s">
        <v>200</v>
      </c>
      <c r="E196" s="772" t="s">
        <v>909</v>
      </c>
      <c r="F196" s="772" t="s">
        <v>390</v>
      </c>
      <c r="G196" s="772" t="s">
        <v>909</v>
      </c>
    </row>
    <row r="197" spans="1:7" x14ac:dyDescent="0.2">
      <c r="A197" s="770"/>
      <c r="B197" s="770"/>
      <c r="C197" s="776" t="s">
        <v>676</v>
      </c>
      <c r="D197" s="771" t="s">
        <v>217</v>
      </c>
      <c r="E197" s="772" t="s">
        <v>910</v>
      </c>
      <c r="F197" s="772" t="s">
        <v>390</v>
      </c>
      <c r="G197" s="772" t="s">
        <v>910</v>
      </c>
    </row>
    <row r="198" spans="1:7" ht="22.5" x14ac:dyDescent="0.2">
      <c r="A198" s="770"/>
      <c r="B198" s="770"/>
      <c r="C198" s="776" t="s">
        <v>804</v>
      </c>
      <c r="D198" s="771" t="s">
        <v>345</v>
      </c>
      <c r="E198" s="772" t="s">
        <v>911</v>
      </c>
      <c r="F198" s="772" t="s">
        <v>390</v>
      </c>
      <c r="G198" s="772" t="s">
        <v>911</v>
      </c>
    </row>
    <row r="199" spans="1:7" x14ac:dyDescent="0.2">
      <c r="A199" s="770"/>
      <c r="B199" s="770"/>
      <c r="C199" s="776" t="s">
        <v>912</v>
      </c>
      <c r="D199" s="771" t="s">
        <v>913</v>
      </c>
      <c r="E199" s="772" t="s">
        <v>914</v>
      </c>
      <c r="F199" s="772" t="s">
        <v>390</v>
      </c>
      <c r="G199" s="772" t="s">
        <v>914</v>
      </c>
    </row>
    <row r="200" spans="1:7" ht="22.5" x14ac:dyDescent="0.2">
      <c r="A200" s="770"/>
      <c r="B200" s="770"/>
      <c r="C200" s="776" t="s">
        <v>807</v>
      </c>
      <c r="D200" s="771" t="s">
        <v>808</v>
      </c>
      <c r="E200" s="772" t="s">
        <v>484</v>
      </c>
      <c r="F200" s="772" t="s">
        <v>390</v>
      </c>
      <c r="G200" s="772" t="s">
        <v>484</v>
      </c>
    </row>
    <row r="201" spans="1:7" ht="22.5" x14ac:dyDescent="0.2">
      <c r="A201" s="770"/>
      <c r="B201" s="770"/>
      <c r="C201" s="776" t="s">
        <v>20</v>
      </c>
      <c r="D201" s="771" t="s">
        <v>678</v>
      </c>
      <c r="E201" s="772" t="s">
        <v>915</v>
      </c>
      <c r="F201" s="772" t="s">
        <v>916</v>
      </c>
      <c r="G201" s="772" t="s">
        <v>917</v>
      </c>
    </row>
    <row r="202" spans="1:7" ht="22.5" x14ac:dyDescent="0.2">
      <c r="A202" s="767"/>
      <c r="B202" s="774" t="s">
        <v>548</v>
      </c>
      <c r="C202" s="775"/>
      <c r="D202" s="768" t="s">
        <v>251</v>
      </c>
      <c r="E202" s="769" t="s">
        <v>918</v>
      </c>
      <c r="F202" s="769" t="s">
        <v>390</v>
      </c>
      <c r="G202" s="769" t="s">
        <v>918</v>
      </c>
    </row>
    <row r="203" spans="1:7" ht="45" x14ac:dyDescent="0.2">
      <c r="A203" s="770"/>
      <c r="B203" s="770"/>
      <c r="C203" s="776" t="s">
        <v>689</v>
      </c>
      <c r="D203" s="771" t="s">
        <v>690</v>
      </c>
      <c r="E203" s="772" t="s">
        <v>390</v>
      </c>
      <c r="F203" s="772" t="s">
        <v>390</v>
      </c>
      <c r="G203" s="772" t="s">
        <v>390</v>
      </c>
    </row>
    <row r="204" spans="1:7" ht="22.5" x14ac:dyDescent="0.2">
      <c r="A204" s="770"/>
      <c r="B204" s="770"/>
      <c r="C204" s="776" t="s">
        <v>764</v>
      </c>
      <c r="D204" s="771" t="s">
        <v>765</v>
      </c>
      <c r="E204" s="772" t="s">
        <v>919</v>
      </c>
      <c r="F204" s="772" t="s">
        <v>390</v>
      </c>
      <c r="G204" s="772" t="s">
        <v>919</v>
      </c>
    </row>
    <row r="205" spans="1:7" x14ac:dyDescent="0.2">
      <c r="A205" s="770"/>
      <c r="B205" s="770"/>
      <c r="C205" s="776" t="s">
        <v>666</v>
      </c>
      <c r="D205" s="771" t="s">
        <v>340</v>
      </c>
      <c r="E205" s="772" t="s">
        <v>920</v>
      </c>
      <c r="F205" s="772" t="s">
        <v>390</v>
      </c>
      <c r="G205" s="772" t="s">
        <v>920</v>
      </c>
    </row>
    <row r="206" spans="1:7" x14ac:dyDescent="0.2">
      <c r="A206" s="770"/>
      <c r="B206" s="770"/>
      <c r="C206" s="776" t="s">
        <v>772</v>
      </c>
      <c r="D206" s="771" t="s">
        <v>773</v>
      </c>
      <c r="E206" s="772" t="s">
        <v>921</v>
      </c>
      <c r="F206" s="772" t="s">
        <v>390</v>
      </c>
      <c r="G206" s="772" t="s">
        <v>921</v>
      </c>
    </row>
    <row r="207" spans="1:7" x14ac:dyDescent="0.2">
      <c r="A207" s="770"/>
      <c r="B207" s="770"/>
      <c r="C207" s="776" t="s">
        <v>668</v>
      </c>
      <c r="D207" s="771" t="s">
        <v>195</v>
      </c>
      <c r="E207" s="772" t="s">
        <v>922</v>
      </c>
      <c r="F207" s="772" t="s">
        <v>390</v>
      </c>
      <c r="G207" s="772" t="s">
        <v>922</v>
      </c>
    </row>
    <row r="208" spans="1:7" x14ac:dyDescent="0.2">
      <c r="A208" s="770"/>
      <c r="B208" s="770"/>
      <c r="C208" s="776" t="s">
        <v>670</v>
      </c>
      <c r="D208" s="771" t="s">
        <v>196</v>
      </c>
      <c r="E208" s="772" t="s">
        <v>923</v>
      </c>
      <c r="F208" s="772" t="s">
        <v>390</v>
      </c>
      <c r="G208" s="772" t="s">
        <v>923</v>
      </c>
    </row>
    <row r="209" spans="1:7" x14ac:dyDescent="0.2">
      <c r="A209" s="770"/>
      <c r="B209" s="770"/>
      <c r="C209" s="776" t="s">
        <v>680</v>
      </c>
      <c r="D209" s="771" t="s">
        <v>189</v>
      </c>
      <c r="E209" s="772" t="s">
        <v>681</v>
      </c>
      <c r="F209" s="772" t="s">
        <v>390</v>
      </c>
      <c r="G209" s="772" t="s">
        <v>681</v>
      </c>
    </row>
    <row r="210" spans="1:7" x14ac:dyDescent="0.2">
      <c r="A210" s="770"/>
      <c r="B210" s="770"/>
      <c r="C210" s="776" t="s">
        <v>672</v>
      </c>
      <c r="D210" s="771" t="s">
        <v>190</v>
      </c>
      <c r="E210" s="772" t="s">
        <v>924</v>
      </c>
      <c r="F210" s="772" t="s">
        <v>390</v>
      </c>
      <c r="G210" s="772" t="s">
        <v>924</v>
      </c>
    </row>
    <row r="211" spans="1:7" x14ac:dyDescent="0.2">
      <c r="A211" s="770"/>
      <c r="B211" s="770"/>
      <c r="C211" s="776" t="s">
        <v>895</v>
      </c>
      <c r="D211" s="771" t="s">
        <v>896</v>
      </c>
      <c r="E211" s="772" t="s">
        <v>449</v>
      </c>
      <c r="F211" s="772" t="s">
        <v>390</v>
      </c>
      <c r="G211" s="772" t="s">
        <v>449</v>
      </c>
    </row>
    <row r="212" spans="1:7" x14ac:dyDescent="0.2">
      <c r="A212" s="770"/>
      <c r="B212" s="770"/>
      <c r="C212" s="776" t="s">
        <v>683</v>
      </c>
      <c r="D212" s="771" t="s">
        <v>197</v>
      </c>
      <c r="E212" s="772" t="s">
        <v>760</v>
      </c>
      <c r="F212" s="772" t="s">
        <v>390</v>
      </c>
      <c r="G212" s="772" t="s">
        <v>760</v>
      </c>
    </row>
    <row r="213" spans="1:7" x14ac:dyDescent="0.2">
      <c r="A213" s="770"/>
      <c r="B213" s="770"/>
      <c r="C213" s="776" t="s">
        <v>697</v>
      </c>
      <c r="D213" s="771" t="s">
        <v>198</v>
      </c>
      <c r="E213" s="772" t="s">
        <v>431</v>
      </c>
      <c r="F213" s="772" t="s">
        <v>390</v>
      </c>
      <c r="G213" s="772" t="s">
        <v>431</v>
      </c>
    </row>
    <row r="214" spans="1:7" x14ac:dyDescent="0.2">
      <c r="A214" s="770"/>
      <c r="B214" s="770"/>
      <c r="C214" s="776" t="s">
        <v>790</v>
      </c>
      <c r="D214" s="771" t="s">
        <v>791</v>
      </c>
      <c r="E214" s="772" t="s">
        <v>925</v>
      </c>
      <c r="F214" s="772" t="s">
        <v>390</v>
      </c>
      <c r="G214" s="772" t="s">
        <v>925</v>
      </c>
    </row>
    <row r="215" spans="1:7" x14ac:dyDescent="0.2">
      <c r="A215" s="770"/>
      <c r="B215" s="770"/>
      <c r="C215" s="776" t="s">
        <v>674</v>
      </c>
      <c r="D215" s="771" t="s">
        <v>191</v>
      </c>
      <c r="E215" s="772" t="s">
        <v>926</v>
      </c>
      <c r="F215" s="772" t="s">
        <v>390</v>
      </c>
      <c r="G215" s="772" t="s">
        <v>926</v>
      </c>
    </row>
    <row r="216" spans="1:7" ht="22.5" x14ac:dyDescent="0.2">
      <c r="A216" s="770"/>
      <c r="B216" s="770"/>
      <c r="C216" s="776" t="s">
        <v>794</v>
      </c>
      <c r="D216" s="771" t="s">
        <v>795</v>
      </c>
      <c r="E216" s="772" t="s">
        <v>457</v>
      </c>
      <c r="F216" s="772" t="s">
        <v>390</v>
      </c>
      <c r="G216" s="772" t="s">
        <v>457</v>
      </c>
    </row>
    <row r="217" spans="1:7" ht="22.5" x14ac:dyDescent="0.2">
      <c r="A217" s="770"/>
      <c r="B217" s="770"/>
      <c r="C217" s="776" t="s">
        <v>804</v>
      </c>
      <c r="D217" s="771" t="s">
        <v>345</v>
      </c>
      <c r="E217" s="772" t="s">
        <v>927</v>
      </c>
      <c r="F217" s="772" t="s">
        <v>390</v>
      </c>
      <c r="G217" s="772" t="s">
        <v>927</v>
      </c>
    </row>
    <row r="218" spans="1:7" ht="15" x14ac:dyDescent="0.2">
      <c r="A218" s="767"/>
      <c r="B218" s="774" t="s">
        <v>98</v>
      </c>
      <c r="C218" s="775"/>
      <c r="D218" s="768" t="s">
        <v>550</v>
      </c>
      <c r="E218" s="769" t="s">
        <v>928</v>
      </c>
      <c r="F218" s="769" t="s">
        <v>390</v>
      </c>
      <c r="G218" s="769" t="s">
        <v>928</v>
      </c>
    </row>
    <row r="219" spans="1:7" ht="45" x14ac:dyDescent="0.2">
      <c r="A219" s="770"/>
      <c r="B219" s="770"/>
      <c r="C219" s="776" t="s">
        <v>689</v>
      </c>
      <c r="D219" s="771" t="s">
        <v>690</v>
      </c>
      <c r="E219" s="772" t="s">
        <v>710</v>
      </c>
      <c r="F219" s="772" t="s">
        <v>390</v>
      </c>
      <c r="G219" s="772" t="s">
        <v>710</v>
      </c>
    </row>
    <row r="220" spans="1:7" ht="22.5" x14ac:dyDescent="0.2">
      <c r="A220" s="770"/>
      <c r="B220" s="770"/>
      <c r="C220" s="776" t="s">
        <v>929</v>
      </c>
      <c r="D220" s="771" t="s">
        <v>267</v>
      </c>
      <c r="E220" s="772" t="s">
        <v>930</v>
      </c>
      <c r="F220" s="772" t="s">
        <v>390</v>
      </c>
      <c r="G220" s="772" t="s">
        <v>930</v>
      </c>
    </row>
    <row r="221" spans="1:7" ht="22.5" x14ac:dyDescent="0.2">
      <c r="A221" s="770"/>
      <c r="B221" s="770"/>
      <c r="C221" s="776" t="s">
        <v>764</v>
      </c>
      <c r="D221" s="771" t="s">
        <v>765</v>
      </c>
      <c r="E221" s="772" t="s">
        <v>931</v>
      </c>
      <c r="F221" s="772" t="s">
        <v>390</v>
      </c>
      <c r="G221" s="772" t="s">
        <v>931</v>
      </c>
    </row>
    <row r="222" spans="1:7" x14ac:dyDescent="0.2">
      <c r="A222" s="770"/>
      <c r="B222" s="770"/>
      <c r="C222" s="776" t="s">
        <v>666</v>
      </c>
      <c r="D222" s="771" t="s">
        <v>340</v>
      </c>
      <c r="E222" s="772" t="s">
        <v>932</v>
      </c>
      <c r="F222" s="772" t="s">
        <v>390</v>
      </c>
      <c r="G222" s="772" t="s">
        <v>932</v>
      </c>
    </row>
    <row r="223" spans="1:7" x14ac:dyDescent="0.2">
      <c r="A223" s="770"/>
      <c r="B223" s="770"/>
      <c r="C223" s="776" t="s">
        <v>772</v>
      </c>
      <c r="D223" s="771" t="s">
        <v>773</v>
      </c>
      <c r="E223" s="772" t="s">
        <v>933</v>
      </c>
      <c r="F223" s="772" t="s">
        <v>390</v>
      </c>
      <c r="G223" s="772" t="s">
        <v>933</v>
      </c>
    </row>
    <row r="224" spans="1:7" x14ac:dyDescent="0.2">
      <c r="A224" s="770"/>
      <c r="B224" s="770"/>
      <c r="C224" s="776" t="s">
        <v>668</v>
      </c>
      <c r="D224" s="771" t="s">
        <v>195</v>
      </c>
      <c r="E224" s="772" t="s">
        <v>934</v>
      </c>
      <c r="F224" s="772" t="s">
        <v>390</v>
      </c>
      <c r="G224" s="772" t="s">
        <v>934</v>
      </c>
    </row>
    <row r="225" spans="1:7" x14ac:dyDescent="0.2">
      <c r="A225" s="770"/>
      <c r="B225" s="770"/>
      <c r="C225" s="776" t="s">
        <v>670</v>
      </c>
      <c r="D225" s="771" t="s">
        <v>196</v>
      </c>
      <c r="E225" s="772" t="s">
        <v>935</v>
      </c>
      <c r="F225" s="772" t="s">
        <v>390</v>
      </c>
      <c r="G225" s="772" t="s">
        <v>935</v>
      </c>
    </row>
    <row r="226" spans="1:7" x14ac:dyDescent="0.2">
      <c r="A226" s="770"/>
      <c r="B226" s="770"/>
      <c r="C226" s="776" t="s">
        <v>680</v>
      </c>
      <c r="D226" s="771" t="s">
        <v>189</v>
      </c>
      <c r="E226" s="772" t="s">
        <v>511</v>
      </c>
      <c r="F226" s="772" t="s">
        <v>390</v>
      </c>
      <c r="G226" s="772" t="s">
        <v>511</v>
      </c>
    </row>
    <row r="227" spans="1:7" x14ac:dyDescent="0.2">
      <c r="A227" s="770"/>
      <c r="B227" s="770"/>
      <c r="C227" s="776" t="s">
        <v>672</v>
      </c>
      <c r="D227" s="771" t="s">
        <v>190</v>
      </c>
      <c r="E227" s="772" t="s">
        <v>743</v>
      </c>
      <c r="F227" s="772" t="s">
        <v>390</v>
      </c>
      <c r="G227" s="772" t="s">
        <v>743</v>
      </c>
    </row>
    <row r="228" spans="1:7" x14ac:dyDescent="0.2">
      <c r="A228" s="770"/>
      <c r="B228" s="770"/>
      <c r="C228" s="776" t="s">
        <v>936</v>
      </c>
      <c r="D228" s="771" t="s">
        <v>937</v>
      </c>
      <c r="E228" s="772" t="s">
        <v>557</v>
      </c>
      <c r="F228" s="772" t="s">
        <v>390</v>
      </c>
      <c r="G228" s="772" t="s">
        <v>557</v>
      </c>
    </row>
    <row r="229" spans="1:7" x14ac:dyDescent="0.2">
      <c r="A229" s="770"/>
      <c r="B229" s="770"/>
      <c r="C229" s="776" t="s">
        <v>895</v>
      </c>
      <c r="D229" s="771" t="s">
        <v>896</v>
      </c>
      <c r="E229" s="772" t="s">
        <v>938</v>
      </c>
      <c r="F229" s="772" t="s">
        <v>390</v>
      </c>
      <c r="G229" s="772" t="s">
        <v>938</v>
      </c>
    </row>
    <row r="230" spans="1:7" x14ac:dyDescent="0.2">
      <c r="A230" s="770"/>
      <c r="B230" s="770"/>
      <c r="C230" s="776" t="s">
        <v>683</v>
      </c>
      <c r="D230" s="771" t="s">
        <v>197</v>
      </c>
      <c r="E230" s="772" t="s">
        <v>939</v>
      </c>
      <c r="F230" s="772" t="s">
        <v>390</v>
      </c>
      <c r="G230" s="772" t="s">
        <v>939</v>
      </c>
    </row>
    <row r="231" spans="1:7" x14ac:dyDescent="0.2">
      <c r="A231" s="770"/>
      <c r="B231" s="770"/>
      <c r="C231" s="776" t="s">
        <v>697</v>
      </c>
      <c r="D231" s="771" t="s">
        <v>198</v>
      </c>
      <c r="E231" s="772" t="s">
        <v>940</v>
      </c>
      <c r="F231" s="772" t="s">
        <v>390</v>
      </c>
      <c r="G231" s="772" t="s">
        <v>940</v>
      </c>
    </row>
    <row r="232" spans="1:7" x14ac:dyDescent="0.2">
      <c r="A232" s="770"/>
      <c r="B232" s="770"/>
      <c r="C232" s="776" t="s">
        <v>790</v>
      </c>
      <c r="D232" s="771" t="s">
        <v>791</v>
      </c>
      <c r="E232" s="772" t="s">
        <v>562</v>
      </c>
      <c r="F232" s="772" t="s">
        <v>390</v>
      </c>
      <c r="G232" s="772" t="s">
        <v>562</v>
      </c>
    </row>
    <row r="233" spans="1:7" x14ac:dyDescent="0.2">
      <c r="A233" s="770"/>
      <c r="B233" s="770"/>
      <c r="C233" s="776" t="s">
        <v>674</v>
      </c>
      <c r="D233" s="771" t="s">
        <v>191</v>
      </c>
      <c r="E233" s="772" t="s">
        <v>941</v>
      </c>
      <c r="F233" s="772" t="s">
        <v>390</v>
      </c>
      <c r="G233" s="772" t="s">
        <v>941</v>
      </c>
    </row>
    <row r="234" spans="1:7" ht="33.75" x14ac:dyDescent="0.2">
      <c r="A234" s="770"/>
      <c r="B234" s="770"/>
      <c r="C234" s="776" t="s">
        <v>942</v>
      </c>
      <c r="D234" s="771" t="s">
        <v>943</v>
      </c>
      <c r="E234" s="772" t="s">
        <v>944</v>
      </c>
      <c r="F234" s="772" t="s">
        <v>390</v>
      </c>
      <c r="G234" s="772" t="s">
        <v>944</v>
      </c>
    </row>
    <row r="235" spans="1:7" ht="22.5" x14ac:dyDescent="0.2">
      <c r="A235" s="770"/>
      <c r="B235" s="770"/>
      <c r="C235" s="776" t="s">
        <v>794</v>
      </c>
      <c r="D235" s="771" t="s">
        <v>795</v>
      </c>
      <c r="E235" s="772" t="s">
        <v>702</v>
      </c>
      <c r="F235" s="772" t="s">
        <v>390</v>
      </c>
      <c r="G235" s="772" t="s">
        <v>702</v>
      </c>
    </row>
    <row r="236" spans="1:7" x14ac:dyDescent="0.2">
      <c r="A236" s="770"/>
      <c r="B236" s="770"/>
      <c r="C236" s="776" t="s">
        <v>802</v>
      </c>
      <c r="D236" s="771" t="s">
        <v>200</v>
      </c>
      <c r="E236" s="772" t="s">
        <v>860</v>
      </c>
      <c r="F236" s="772" t="s">
        <v>390</v>
      </c>
      <c r="G236" s="772" t="s">
        <v>860</v>
      </c>
    </row>
    <row r="237" spans="1:7" x14ac:dyDescent="0.2">
      <c r="A237" s="770"/>
      <c r="B237" s="770"/>
      <c r="C237" s="776" t="s">
        <v>676</v>
      </c>
      <c r="D237" s="771" t="s">
        <v>217</v>
      </c>
      <c r="E237" s="772" t="s">
        <v>817</v>
      </c>
      <c r="F237" s="772" t="s">
        <v>390</v>
      </c>
      <c r="G237" s="772" t="s">
        <v>817</v>
      </c>
    </row>
    <row r="238" spans="1:7" ht="22.5" x14ac:dyDescent="0.2">
      <c r="A238" s="770"/>
      <c r="B238" s="770"/>
      <c r="C238" s="776" t="s">
        <v>804</v>
      </c>
      <c r="D238" s="771" t="s">
        <v>345</v>
      </c>
      <c r="E238" s="772" t="s">
        <v>945</v>
      </c>
      <c r="F238" s="772" t="s">
        <v>390</v>
      </c>
      <c r="G238" s="772" t="s">
        <v>945</v>
      </c>
    </row>
    <row r="239" spans="1:7" x14ac:dyDescent="0.2">
      <c r="A239" s="770"/>
      <c r="B239" s="770"/>
      <c r="C239" s="776" t="s">
        <v>912</v>
      </c>
      <c r="D239" s="771" t="s">
        <v>913</v>
      </c>
      <c r="E239" s="772" t="s">
        <v>946</v>
      </c>
      <c r="F239" s="772" t="s">
        <v>390</v>
      </c>
      <c r="G239" s="772" t="s">
        <v>946</v>
      </c>
    </row>
    <row r="240" spans="1:7" ht="22.5" x14ac:dyDescent="0.2">
      <c r="A240" s="770"/>
      <c r="B240" s="770"/>
      <c r="C240" s="776" t="s">
        <v>807</v>
      </c>
      <c r="D240" s="771" t="s">
        <v>808</v>
      </c>
      <c r="E240" s="772" t="s">
        <v>428</v>
      </c>
      <c r="F240" s="772" t="s">
        <v>390</v>
      </c>
      <c r="G240" s="772" t="s">
        <v>428</v>
      </c>
    </row>
    <row r="241" spans="1:7" ht="22.5" x14ac:dyDescent="0.2">
      <c r="A241" s="770"/>
      <c r="B241" s="770"/>
      <c r="C241" s="776" t="s">
        <v>58</v>
      </c>
      <c r="D241" s="771" t="s">
        <v>711</v>
      </c>
      <c r="E241" s="772" t="s">
        <v>947</v>
      </c>
      <c r="F241" s="772" t="s">
        <v>390</v>
      </c>
      <c r="G241" s="772" t="s">
        <v>947</v>
      </c>
    </row>
    <row r="242" spans="1:7" ht="15" x14ac:dyDescent="0.2">
      <c r="A242" s="767"/>
      <c r="B242" s="774" t="s">
        <v>561</v>
      </c>
      <c r="C242" s="775"/>
      <c r="D242" s="768" t="s">
        <v>253</v>
      </c>
      <c r="E242" s="769" t="s">
        <v>948</v>
      </c>
      <c r="F242" s="769" t="s">
        <v>949</v>
      </c>
      <c r="G242" s="769" t="s">
        <v>950</v>
      </c>
    </row>
    <row r="243" spans="1:7" ht="45" x14ac:dyDescent="0.2">
      <c r="A243" s="770"/>
      <c r="B243" s="770"/>
      <c r="C243" s="776" t="s">
        <v>951</v>
      </c>
      <c r="D243" s="771" t="s">
        <v>952</v>
      </c>
      <c r="E243" s="772" t="s">
        <v>953</v>
      </c>
      <c r="F243" s="772" t="s">
        <v>390</v>
      </c>
      <c r="G243" s="772" t="s">
        <v>953</v>
      </c>
    </row>
    <row r="244" spans="1:7" ht="22.5" x14ac:dyDescent="0.2">
      <c r="A244" s="770"/>
      <c r="B244" s="770"/>
      <c r="C244" s="776" t="s">
        <v>929</v>
      </c>
      <c r="D244" s="771" t="s">
        <v>267</v>
      </c>
      <c r="E244" s="772" t="s">
        <v>954</v>
      </c>
      <c r="F244" s="772" t="s">
        <v>390</v>
      </c>
      <c r="G244" s="772" t="s">
        <v>954</v>
      </c>
    </row>
    <row r="245" spans="1:7" ht="22.5" x14ac:dyDescent="0.2">
      <c r="A245" s="770"/>
      <c r="B245" s="770"/>
      <c r="C245" s="776" t="s">
        <v>764</v>
      </c>
      <c r="D245" s="771" t="s">
        <v>765</v>
      </c>
      <c r="E245" s="772" t="s">
        <v>955</v>
      </c>
      <c r="F245" s="772" t="s">
        <v>390</v>
      </c>
      <c r="G245" s="772" t="s">
        <v>955</v>
      </c>
    </row>
    <row r="246" spans="1:7" x14ac:dyDescent="0.2">
      <c r="A246" s="770"/>
      <c r="B246" s="770"/>
      <c r="C246" s="776" t="s">
        <v>666</v>
      </c>
      <c r="D246" s="771" t="s">
        <v>340</v>
      </c>
      <c r="E246" s="772" t="s">
        <v>956</v>
      </c>
      <c r="F246" s="772" t="s">
        <v>390</v>
      </c>
      <c r="G246" s="772" t="s">
        <v>956</v>
      </c>
    </row>
    <row r="247" spans="1:7" x14ac:dyDescent="0.2">
      <c r="A247" s="770"/>
      <c r="B247" s="770"/>
      <c r="C247" s="776" t="s">
        <v>772</v>
      </c>
      <c r="D247" s="771" t="s">
        <v>773</v>
      </c>
      <c r="E247" s="772" t="s">
        <v>957</v>
      </c>
      <c r="F247" s="772" t="s">
        <v>390</v>
      </c>
      <c r="G247" s="772" t="s">
        <v>957</v>
      </c>
    </row>
    <row r="248" spans="1:7" x14ac:dyDescent="0.2">
      <c r="A248" s="770"/>
      <c r="B248" s="770"/>
      <c r="C248" s="776" t="s">
        <v>668</v>
      </c>
      <c r="D248" s="771" t="s">
        <v>195</v>
      </c>
      <c r="E248" s="772" t="s">
        <v>958</v>
      </c>
      <c r="F248" s="772" t="s">
        <v>390</v>
      </c>
      <c r="G248" s="772" t="s">
        <v>958</v>
      </c>
    </row>
    <row r="249" spans="1:7" x14ac:dyDescent="0.2">
      <c r="A249" s="770"/>
      <c r="B249" s="770"/>
      <c r="C249" s="776" t="s">
        <v>670</v>
      </c>
      <c r="D249" s="771" t="s">
        <v>196</v>
      </c>
      <c r="E249" s="772" t="s">
        <v>959</v>
      </c>
      <c r="F249" s="772" t="s">
        <v>390</v>
      </c>
      <c r="G249" s="772" t="s">
        <v>959</v>
      </c>
    </row>
    <row r="250" spans="1:7" x14ac:dyDescent="0.2">
      <c r="A250" s="770"/>
      <c r="B250" s="770"/>
      <c r="C250" s="776" t="s">
        <v>680</v>
      </c>
      <c r="D250" s="771" t="s">
        <v>189</v>
      </c>
      <c r="E250" s="772" t="s">
        <v>559</v>
      </c>
      <c r="F250" s="772" t="s">
        <v>390</v>
      </c>
      <c r="G250" s="772" t="s">
        <v>559</v>
      </c>
    </row>
    <row r="251" spans="1:7" x14ac:dyDescent="0.2">
      <c r="A251" s="770"/>
      <c r="B251" s="770"/>
      <c r="C251" s="776" t="s">
        <v>672</v>
      </c>
      <c r="D251" s="771" t="s">
        <v>190</v>
      </c>
      <c r="E251" s="772" t="s">
        <v>789</v>
      </c>
      <c r="F251" s="772" t="s">
        <v>431</v>
      </c>
      <c r="G251" s="772" t="s">
        <v>960</v>
      </c>
    </row>
    <row r="252" spans="1:7" x14ac:dyDescent="0.2">
      <c r="A252" s="770"/>
      <c r="B252" s="770"/>
      <c r="C252" s="776" t="s">
        <v>895</v>
      </c>
      <c r="D252" s="771" t="s">
        <v>896</v>
      </c>
      <c r="E252" s="772" t="s">
        <v>422</v>
      </c>
      <c r="F252" s="772" t="s">
        <v>961</v>
      </c>
      <c r="G252" s="772" t="s">
        <v>962</v>
      </c>
    </row>
    <row r="253" spans="1:7" x14ac:dyDescent="0.2">
      <c r="A253" s="770"/>
      <c r="B253" s="770"/>
      <c r="C253" s="776" t="s">
        <v>683</v>
      </c>
      <c r="D253" s="771" t="s">
        <v>197</v>
      </c>
      <c r="E253" s="772" t="s">
        <v>963</v>
      </c>
      <c r="F253" s="772" t="s">
        <v>390</v>
      </c>
      <c r="G253" s="772" t="s">
        <v>963</v>
      </c>
    </row>
    <row r="254" spans="1:7" x14ac:dyDescent="0.2">
      <c r="A254" s="770"/>
      <c r="B254" s="770"/>
      <c r="C254" s="776" t="s">
        <v>697</v>
      </c>
      <c r="D254" s="771" t="s">
        <v>198</v>
      </c>
      <c r="E254" s="772" t="s">
        <v>964</v>
      </c>
      <c r="F254" s="772" t="s">
        <v>965</v>
      </c>
      <c r="G254" s="772" t="s">
        <v>966</v>
      </c>
    </row>
    <row r="255" spans="1:7" x14ac:dyDescent="0.2">
      <c r="A255" s="770"/>
      <c r="B255" s="770"/>
      <c r="C255" s="776" t="s">
        <v>790</v>
      </c>
      <c r="D255" s="771" t="s">
        <v>791</v>
      </c>
      <c r="E255" s="772" t="s">
        <v>559</v>
      </c>
      <c r="F255" s="772" t="s">
        <v>390</v>
      </c>
      <c r="G255" s="772" t="s">
        <v>559</v>
      </c>
    </row>
    <row r="256" spans="1:7" x14ac:dyDescent="0.2">
      <c r="A256" s="770"/>
      <c r="B256" s="770"/>
      <c r="C256" s="776" t="s">
        <v>674</v>
      </c>
      <c r="D256" s="771" t="s">
        <v>191</v>
      </c>
      <c r="E256" s="772" t="s">
        <v>967</v>
      </c>
      <c r="F256" s="772" t="s">
        <v>562</v>
      </c>
      <c r="G256" s="772" t="s">
        <v>968</v>
      </c>
    </row>
    <row r="257" spans="1:7" ht="22.5" x14ac:dyDescent="0.2">
      <c r="A257" s="770"/>
      <c r="B257" s="770"/>
      <c r="C257" s="776" t="s">
        <v>794</v>
      </c>
      <c r="D257" s="771" t="s">
        <v>795</v>
      </c>
      <c r="E257" s="772" t="s">
        <v>926</v>
      </c>
      <c r="F257" s="772" t="s">
        <v>390</v>
      </c>
      <c r="G257" s="772" t="s">
        <v>926</v>
      </c>
    </row>
    <row r="258" spans="1:7" x14ac:dyDescent="0.2">
      <c r="A258" s="770"/>
      <c r="B258" s="770"/>
      <c r="C258" s="776" t="s">
        <v>802</v>
      </c>
      <c r="D258" s="771" t="s">
        <v>200</v>
      </c>
      <c r="E258" s="772" t="s">
        <v>562</v>
      </c>
      <c r="F258" s="772" t="s">
        <v>390</v>
      </c>
      <c r="G258" s="772" t="s">
        <v>562</v>
      </c>
    </row>
    <row r="259" spans="1:7" x14ac:dyDescent="0.2">
      <c r="A259" s="770"/>
      <c r="B259" s="770"/>
      <c r="C259" s="776" t="s">
        <v>676</v>
      </c>
      <c r="D259" s="771" t="s">
        <v>217</v>
      </c>
      <c r="E259" s="772" t="s">
        <v>446</v>
      </c>
      <c r="F259" s="772" t="s">
        <v>390</v>
      </c>
      <c r="G259" s="772" t="s">
        <v>446</v>
      </c>
    </row>
    <row r="260" spans="1:7" ht="22.5" x14ac:dyDescent="0.2">
      <c r="A260" s="770"/>
      <c r="B260" s="770"/>
      <c r="C260" s="776" t="s">
        <v>804</v>
      </c>
      <c r="D260" s="771" t="s">
        <v>345</v>
      </c>
      <c r="E260" s="772" t="s">
        <v>969</v>
      </c>
      <c r="F260" s="772" t="s">
        <v>390</v>
      </c>
      <c r="G260" s="772" t="s">
        <v>969</v>
      </c>
    </row>
    <row r="261" spans="1:7" ht="15" x14ac:dyDescent="0.2">
      <c r="A261" s="767"/>
      <c r="B261" s="774" t="s">
        <v>970</v>
      </c>
      <c r="C261" s="775"/>
      <c r="D261" s="768" t="s">
        <v>971</v>
      </c>
      <c r="E261" s="769" t="s">
        <v>972</v>
      </c>
      <c r="F261" s="769" t="s">
        <v>390</v>
      </c>
      <c r="G261" s="769" t="s">
        <v>972</v>
      </c>
    </row>
    <row r="262" spans="1:7" x14ac:dyDescent="0.2">
      <c r="A262" s="770"/>
      <c r="B262" s="770"/>
      <c r="C262" s="776" t="s">
        <v>680</v>
      </c>
      <c r="D262" s="771" t="s">
        <v>189</v>
      </c>
      <c r="E262" s="772" t="s">
        <v>457</v>
      </c>
      <c r="F262" s="772" t="s">
        <v>390</v>
      </c>
      <c r="G262" s="772" t="s">
        <v>457</v>
      </c>
    </row>
    <row r="263" spans="1:7" x14ac:dyDescent="0.2">
      <c r="A263" s="770"/>
      <c r="B263" s="770"/>
      <c r="C263" s="776" t="s">
        <v>672</v>
      </c>
      <c r="D263" s="771" t="s">
        <v>190</v>
      </c>
      <c r="E263" s="772" t="s">
        <v>681</v>
      </c>
      <c r="F263" s="772" t="s">
        <v>390</v>
      </c>
      <c r="G263" s="772" t="s">
        <v>681</v>
      </c>
    </row>
    <row r="264" spans="1:7" x14ac:dyDescent="0.2">
      <c r="A264" s="770"/>
      <c r="B264" s="770"/>
      <c r="C264" s="776" t="s">
        <v>674</v>
      </c>
      <c r="D264" s="771" t="s">
        <v>191</v>
      </c>
      <c r="E264" s="772" t="s">
        <v>973</v>
      </c>
      <c r="F264" s="772" t="s">
        <v>390</v>
      </c>
      <c r="G264" s="772" t="s">
        <v>973</v>
      </c>
    </row>
    <row r="265" spans="1:7" ht="15" x14ac:dyDescent="0.2">
      <c r="A265" s="767"/>
      <c r="B265" s="774" t="s">
        <v>974</v>
      </c>
      <c r="C265" s="775"/>
      <c r="D265" s="768" t="s">
        <v>975</v>
      </c>
      <c r="E265" s="769" t="s">
        <v>976</v>
      </c>
      <c r="F265" s="769" t="s">
        <v>390</v>
      </c>
      <c r="G265" s="769" t="s">
        <v>976</v>
      </c>
    </row>
    <row r="266" spans="1:7" x14ac:dyDescent="0.2">
      <c r="A266" s="770"/>
      <c r="B266" s="770"/>
      <c r="C266" s="776" t="s">
        <v>674</v>
      </c>
      <c r="D266" s="771" t="s">
        <v>191</v>
      </c>
      <c r="E266" s="772" t="s">
        <v>809</v>
      </c>
      <c r="F266" s="772" t="s">
        <v>977</v>
      </c>
      <c r="G266" s="772" t="s">
        <v>978</v>
      </c>
    </row>
    <row r="267" spans="1:7" ht="22.5" x14ac:dyDescent="0.2">
      <c r="A267" s="770"/>
      <c r="B267" s="770"/>
      <c r="C267" s="776" t="s">
        <v>807</v>
      </c>
      <c r="D267" s="771" t="s">
        <v>808</v>
      </c>
      <c r="E267" s="772" t="s">
        <v>979</v>
      </c>
      <c r="F267" s="772" t="s">
        <v>980</v>
      </c>
      <c r="G267" s="772" t="s">
        <v>981</v>
      </c>
    </row>
    <row r="268" spans="1:7" ht="15" x14ac:dyDescent="0.2">
      <c r="A268" s="767"/>
      <c r="B268" s="774" t="s">
        <v>563</v>
      </c>
      <c r="C268" s="775"/>
      <c r="D268" s="768" t="s">
        <v>564</v>
      </c>
      <c r="E268" s="769" t="s">
        <v>982</v>
      </c>
      <c r="F268" s="769" t="s">
        <v>390</v>
      </c>
      <c r="G268" s="769" t="s">
        <v>982</v>
      </c>
    </row>
    <row r="269" spans="1:7" x14ac:dyDescent="0.2">
      <c r="A269" s="770"/>
      <c r="B269" s="770"/>
      <c r="C269" s="776" t="s">
        <v>666</v>
      </c>
      <c r="D269" s="771" t="s">
        <v>340</v>
      </c>
      <c r="E269" s="772" t="s">
        <v>983</v>
      </c>
      <c r="F269" s="772" t="s">
        <v>390</v>
      </c>
      <c r="G269" s="772" t="s">
        <v>983</v>
      </c>
    </row>
    <row r="270" spans="1:7" x14ac:dyDescent="0.2">
      <c r="A270" s="770"/>
      <c r="B270" s="770"/>
      <c r="C270" s="776" t="s">
        <v>772</v>
      </c>
      <c r="D270" s="771" t="s">
        <v>773</v>
      </c>
      <c r="E270" s="772" t="s">
        <v>984</v>
      </c>
      <c r="F270" s="772" t="s">
        <v>390</v>
      </c>
      <c r="G270" s="772" t="s">
        <v>984</v>
      </c>
    </row>
    <row r="271" spans="1:7" x14ac:dyDescent="0.2">
      <c r="A271" s="770"/>
      <c r="B271" s="770"/>
      <c r="C271" s="776" t="s">
        <v>668</v>
      </c>
      <c r="D271" s="771" t="s">
        <v>195</v>
      </c>
      <c r="E271" s="772" t="s">
        <v>985</v>
      </c>
      <c r="F271" s="772" t="s">
        <v>390</v>
      </c>
      <c r="G271" s="772" t="s">
        <v>985</v>
      </c>
    </row>
    <row r="272" spans="1:7" x14ac:dyDescent="0.2">
      <c r="A272" s="770"/>
      <c r="B272" s="770"/>
      <c r="C272" s="776" t="s">
        <v>670</v>
      </c>
      <c r="D272" s="771" t="s">
        <v>196</v>
      </c>
      <c r="E272" s="772" t="s">
        <v>986</v>
      </c>
      <c r="F272" s="772" t="s">
        <v>390</v>
      </c>
      <c r="G272" s="772" t="s">
        <v>986</v>
      </c>
    </row>
    <row r="273" spans="1:7" x14ac:dyDescent="0.2">
      <c r="A273" s="770"/>
      <c r="B273" s="770"/>
      <c r="C273" s="776" t="s">
        <v>680</v>
      </c>
      <c r="D273" s="771" t="s">
        <v>189</v>
      </c>
      <c r="E273" s="772" t="s">
        <v>681</v>
      </c>
      <c r="F273" s="772" t="s">
        <v>390</v>
      </c>
      <c r="G273" s="772" t="s">
        <v>681</v>
      </c>
    </row>
    <row r="274" spans="1:7" x14ac:dyDescent="0.2">
      <c r="A274" s="770"/>
      <c r="B274" s="770"/>
      <c r="C274" s="776" t="s">
        <v>672</v>
      </c>
      <c r="D274" s="771" t="s">
        <v>190</v>
      </c>
      <c r="E274" s="772" t="s">
        <v>987</v>
      </c>
      <c r="F274" s="772" t="s">
        <v>390</v>
      </c>
      <c r="G274" s="772" t="s">
        <v>987</v>
      </c>
    </row>
    <row r="275" spans="1:7" x14ac:dyDescent="0.2">
      <c r="A275" s="770"/>
      <c r="B275" s="770"/>
      <c r="C275" s="776" t="s">
        <v>936</v>
      </c>
      <c r="D275" s="771" t="s">
        <v>937</v>
      </c>
      <c r="E275" s="772" t="s">
        <v>988</v>
      </c>
      <c r="F275" s="772" t="s">
        <v>390</v>
      </c>
      <c r="G275" s="772" t="s">
        <v>988</v>
      </c>
    </row>
    <row r="276" spans="1:7" x14ac:dyDescent="0.2">
      <c r="A276" s="770"/>
      <c r="B276" s="770"/>
      <c r="C276" s="776" t="s">
        <v>697</v>
      </c>
      <c r="D276" s="771" t="s">
        <v>198</v>
      </c>
      <c r="E276" s="772" t="s">
        <v>443</v>
      </c>
      <c r="F276" s="772" t="s">
        <v>390</v>
      </c>
      <c r="G276" s="772" t="s">
        <v>443</v>
      </c>
    </row>
    <row r="277" spans="1:7" x14ac:dyDescent="0.2">
      <c r="A277" s="770"/>
      <c r="B277" s="770"/>
      <c r="C277" s="776" t="s">
        <v>790</v>
      </c>
      <c r="D277" s="771" t="s">
        <v>791</v>
      </c>
      <c r="E277" s="772" t="s">
        <v>989</v>
      </c>
      <c r="F277" s="772" t="s">
        <v>390</v>
      </c>
      <c r="G277" s="772" t="s">
        <v>989</v>
      </c>
    </row>
    <row r="278" spans="1:7" x14ac:dyDescent="0.2">
      <c r="A278" s="770"/>
      <c r="B278" s="770"/>
      <c r="C278" s="776" t="s">
        <v>674</v>
      </c>
      <c r="D278" s="771" t="s">
        <v>191</v>
      </c>
      <c r="E278" s="772" t="s">
        <v>860</v>
      </c>
      <c r="F278" s="772" t="s">
        <v>390</v>
      </c>
      <c r="G278" s="772" t="s">
        <v>860</v>
      </c>
    </row>
    <row r="279" spans="1:7" ht="22.5" x14ac:dyDescent="0.2">
      <c r="A279" s="770"/>
      <c r="B279" s="770"/>
      <c r="C279" s="776" t="s">
        <v>804</v>
      </c>
      <c r="D279" s="771" t="s">
        <v>345</v>
      </c>
      <c r="E279" s="772" t="s">
        <v>990</v>
      </c>
      <c r="F279" s="772" t="s">
        <v>390</v>
      </c>
      <c r="G279" s="772" t="s">
        <v>990</v>
      </c>
    </row>
    <row r="280" spans="1:7" ht="67.5" x14ac:dyDescent="0.2">
      <c r="A280" s="767"/>
      <c r="B280" s="774" t="s">
        <v>991</v>
      </c>
      <c r="C280" s="775"/>
      <c r="D280" s="768" t="s">
        <v>992</v>
      </c>
      <c r="E280" s="769" t="s">
        <v>993</v>
      </c>
      <c r="F280" s="769" t="s">
        <v>390</v>
      </c>
      <c r="G280" s="769" t="s">
        <v>993</v>
      </c>
    </row>
    <row r="281" spans="1:7" ht="22.5" x14ac:dyDescent="0.2">
      <c r="A281" s="770"/>
      <c r="B281" s="770"/>
      <c r="C281" s="776" t="s">
        <v>929</v>
      </c>
      <c r="D281" s="771" t="s">
        <v>267</v>
      </c>
      <c r="E281" s="772" t="s">
        <v>994</v>
      </c>
      <c r="F281" s="772" t="s">
        <v>390</v>
      </c>
      <c r="G281" s="772" t="s">
        <v>994</v>
      </c>
    </row>
    <row r="282" spans="1:7" ht="22.5" x14ac:dyDescent="0.2">
      <c r="A282" s="770"/>
      <c r="B282" s="770"/>
      <c r="C282" s="776" t="s">
        <v>764</v>
      </c>
      <c r="D282" s="771" t="s">
        <v>765</v>
      </c>
      <c r="E282" s="772" t="s">
        <v>390</v>
      </c>
      <c r="F282" s="772" t="s">
        <v>390</v>
      </c>
      <c r="G282" s="772" t="s">
        <v>390</v>
      </c>
    </row>
    <row r="283" spans="1:7" x14ac:dyDescent="0.2">
      <c r="A283" s="770"/>
      <c r="B283" s="770"/>
      <c r="C283" s="776" t="s">
        <v>666</v>
      </c>
      <c r="D283" s="771" t="s">
        <v>340</v>
      </c>
      <c r="E283" s="772" t="s">
        <v>995</v>
      </c>
      <c r="F283" s="772" t="s">
        <v>390</v>
      </c>
      <c r="G283" s="772" t="s">
        <v>995</v>
      </c>
    </row>
    <row r="284" spans="1:7" x14ac:dyDescent="0.2">
      <c r="A284" s="770"/>
      <c r="B284" s="770"/>
      <c r="C284" s="776" t="s">
        <v>772</v>
      </c>
      <c r="D284" s="771" t="s">
        <v>773</v>
      </c>
      <c r="E284" s="772" t="s">
        <v>996</v>
      </c>
      <c r="F284" s="772" t="s">
        <v>390</v>
      </c>
      <c r="G284" s="772" t="s">
        <v>996</v>
      </c>
    </row>
    <row r="285" spans="1:7" x14ac:dyDescent="0.2">
      <c r="A285" s="770"/>
      <c r="B285" s="770"/>
      <c r="C285" s="776" t="s">
        <v>668</v>
      </c>
      <c r="D285" s="771" t="s">
        <v>195</v>
      </c>
      <c r="E285" s="772" t="s">
        <v>997</v>
      </c>
      <c r="F285" s="772" t="s">
        <v>390</v>
      </c>
      <c r="G285" s="772" t="s">
        <v>997</v>
      </c>
    </row>
    <row r="286" spans="1:7" x14ac:dyDescent="0.2">
      <c r="A286" s="770"/>
      <c r="B286" s="770"/>
      <c r="C286" s="776" t="s">
        <v>670</v>
      </c>
      <c r="D286" s="771" t="s">
        <v>196</v>
      </c>
      <c r="E286" s="772" t="s">
        <v>998</v>
      </c>
      <c r="F286" s="772" t="s">
        <v>390</v>
      </c>
      <c r="G286" s="772" t="s">
        <v>998</v>
      </c>
    </row>
    <row r="287" spans="1:7" x14ac:dyDescent="0.2">
      <c r="A287" s="770"/>
      <c r="B287" s="770"/>
      <c r="C287" s="776" t="s">
        <v>672</v>
      </c>
      <c r="D287" s="771" t="s">
        <v>190</v>
      </c>
      <c r="E287" s="772" t="s">
        <v>999</v>
      </c>
      <c r="F287" s="772" t="s">
        <v>390</v>
      </c>
      <c r="G287" s="772" t="s">
        <v>999</v>
      </c>
    </row>
    <row r="288" spans="1:7" x14ac:dyDescent="0.2">
      <c r="A288" s="770"/>
      <c r="B288" s="770"/>
      <c r="C288" s="776" t="s">
        <v>895</v>
      </c>
      <c r="D288" s="771" t="s">
        <v>896</v>
      </c>
      <c r="E288" s="772" t="s">
        <v>681</v>
      </c>
      <c r="F288" s="772" t="s">
        <v>390</v>
      </c>
      <c r="G288" s="772" t="s">
        <v>681</v>
      </c>
    </row>
    <row r="289" spans="1:7" x14ac:dyDescent="0.2">
      <c r="A289" s="770"/>
      <c r="B289" s="770"/>
      <c r="C289" s="776" t="s">
        <v>683</v>
      </c>
      <c r="D289" s="771" t="s">
        <v>197</v>
      </c>
      <c r="E289" s="772" t="s">
        <v>634</v>
      </c>
      <c r="F289" s="772" t="s">
        <v>390</v>
      </c>
      <c r="G289" s="772" t="s">
        <v>634</v>
      </c>
    </row>
    <row r="290" spans="1:7" x14ac:dyDescent="0.2">
      <c r="A290" s="770"/>
      <c r="B290" s="770"/>
      <c r="C290" s="776" t="s">
        <v>697</v>
      </c>
      <c r="D290" s="771" t="s">
        <v>198</v>
      </c>
      <c r="E290" s="772" t="s">
        <v>592</v>
      </c>
      <c r="F290" s="772" t="s">
        <v>390</v>
      </c>
      <c r="G290" s="772" t="s">
        <v>592</v>
      </c>
    </row>
    <row r="291" spans="1:7" x14ac:dyDescent="0.2">
      <c r="A291" s="770"/>
      <c r="B291" s="770"/>
      <c r="C291" s="776" t="s">
        <v>674</v>
      </c>
      <c r="D291" s="771" t="s">
        <v>191</v>
      </c>
      <c r="E291" s="772" t="s">
        <v>484</v>
      </c>
      <c r="F291" s="772" t="s">
        <v>390</v>
      </c>
      <c r="G291" s="772" t="s">
        <v>484</v>
      </c>
    </row>
    <row r="292" spans="1:7" ht="22.5" x14ac:dyDescent="0.2">
      <c r="A292" s="770"/>
      <c r="B292" s="770"/>
      <c r="C292" s="776" t="s">
        <v>794</v>
      </c>
      <c r="D292" s="771" t="s">
        <v>795</v>
      </c>
      <c r="E292" s="772" t="s">
        <v>390</v>
      </c>
      <c r="F292" s="772" t="s">
        <v>390</v>
      </c>
      <c r="G292" s="772" t="s">
        <v>390</v>
      </c>
    </row>
    <row r="293" spans="1:7" ht="22.5" x14ac:dyDescent="0.2">
      <c r="A293" s="770"/>
      <c r="B293" s="770"/>
      <c r="C293" s="776" t="s">
        <v>804</v>
      </c>
      <c r="D293" s="771" t="s">
        <v>345</v>
      </c>
      <c r="E293" s="772" t="s">
        <v>1000</v>
      </c>
      <c r="F293" s="772" t="s">
        <v>390</v>
      </c>
      <c r="G293" s="772" t="s">
        <v>1000</v>
      </c>
    </row>
    <row r="294" spans="1:7" ht="78.75" x14ac:dyDescent="0.2">
      <c r="A294" s="767"/>
      <c r="B294" s="774" t="s">
        <v>1001</v>
      </c>
      <c r="C294" s="775"/>
      <c r="D294" s="768" t="s">
        <v>1002</v>
      </c>
      <c r="E294" s="769" t="s">
        <v>1003</v>
      </c>
      <c r="F294" s="769" t="s">
        <v>390</v>
      </c>
      <c r="G294" s="769" t="s">
        <v>1003</v>
      </c>
    </row>
    <row r="295" spans="1:7" ht="22.5" x14ac:dyDescent="0.2">
      <c r="A295" s="770"/>
      <c r="B295" s="770"/>
      <c r="C295" s="776" t="s">
        <v>929</v>
      </c>
      <c r="D295" s="771" t="s">
        <v>267</v>
      </c>
      <c r="E295" s="772" t="s">
        <v>1004</v>
      </c>
      <c r="F295" s="772" t="s">
        <v>390</v>
      </c>
      <c r="G295" s="772" t="s">
        <v>1004</v>
      </c>
    </row>
    <row r="296" spans="1:7" ht="22.5" x14ac:dyDescent="0.2">
      <c r="A296" s="770"/>
      <c r="B296" s="770"/>
      <c r="C296" s="776" t="s">
        <v>764</v>
      </c>
      <c r="D296" s="771" t="s">
        <v>765</v>
      </c>
      <c r="E296" s="772" t="s">
        <v>1005</v>
      </c>
      <c r="F296" s="772" t="s">
        <v>390</v>
      </c>
      <c r="G296" s="772" t="s">
        <v>1005</v>
      </c>
    </row>
    <row r="297" spans="1:7" x14ac:dyDescent="0.2">
      <c r="A297" s="770"/>
      <c r="B297" s="770"/>
      <c r="C297" s="776" t="s">
        <v>666</v>
      </c>
      <c r="D297" s="771" t="s">
        <v>340</v>
      </c>
      <c r="E297" s="772" t="s">
        <v>1006</v>
      </c>
      <c r="F297" s="772" t="s">
        <v>390</v>
      </c>
      <c r="G297" s="772" t="s">
        <v>1006</v>
      </c>
    </row>
    <row r="298" spans="1:7" x14ac:dyDescent="0.2">
      <c r="A298" s="770"/>
      <c r="B298" s="770"/>
      <c r="C298" s="776" t="s">
        <v>772</v>
      </c>
      <c r="D298" s="771" t="s">
        <v>773</v>
      </c>
      <c r="E298" s="772" t="s">
        <v>1007</v>
      </c>
      <c r="F298" s="772" t="s">
        <v>390</v>
      </c>
      <c r="G298" s="772" t="s">
        <v>1007</v>
      </c>
    </row>
    <row r="299" spans="1:7" x14ac:dyDescent="0.2">
      <c r="A299" s="770"/>
      <c r="B299" s="770"/>
      <c r="C299" s="776" t="s">
        <v>668</v>
      </c>
      <c r="D299" s="771" t="s">
        <v>195</v>
      </c>
      <c r="E299" s="772" t="s">
        <v>1008</v>
      </c>
      <c r="F299" s="772" t="s">
        <v>390</v>
      </c>
      <c r="G299" s="772" t="s">
        <v>1008</v>
      </c>
    </row>
    <row r="300" spans="1:7" x14ac:dyDescent="0.2">
      <c r="A300" s="770"/>
      <c r="B300" s="770"/>
      <c r="C300" s="776" t="s">
        <v>670</v>
      </c>
      <c r="D300" s="771" t="s">
        <v>196</v>
      </c>
      <c r="E300" s="772" t="s">
        <v>1009</v>
      </c>
      <c r="F300" s="772" t="s">
        <v>390</v>
      </c>
      <c r="G300" s="772" t="s">
        <v>1009</v>
      </c>
    </row>
    <row r="301" spans="1:7" x14ac:dyDescent="0.2">
      <c r="A301" s="770"/>
      <c r="B301" s="770"/>
      <c r="C301" s="776" t="s">
        <v>672</v>
      </c>
      <c r="D301" s="771" t="s">
        <v>190</v>
      </c>
      <c r="E301" s="772" t="s">
        <v>1010</v>
      </c>
      <c r="F301" s="772" t="s">
        <v>390</v>
      </c>
      <c r="G301" s="772" t="s">
        <v>1010</v>
      </c>
    </row>
    <row r="302" spans="1:7" x14ac:dyDescent="0.2">
      <c r="A302" s="770"/>
      <c r="B302" s="770"/>
      <c r="C302" s="776" t="s">
        <v>895</v>
      </c>
      <c r="D302" s="771" t="s">
        <v>896</v>
      </c>
      <c r="E302" s="772" t="s">
        <v>1011</v>
      </c>
      <c r="F302" s="772" t="s">
        <v>390</v>
      </c>
      <c r="G302" s="772" t="s">
        <v>1011</v>
      </c>
    </row>
    <row r="303" spans="1:7" x14ac:dyDescent="0.2">
      <c r="A303" s="770"/>
      <c r="B303" s="770"/>
      <c r="C303" s="776" t="s">
        <v>683</v>
      </c>
      <c r="D303" s="771" t="s">
        <v>197</v>
      </c>
      <c r="E303" s="772" t="s">
        <v>1012</v>
      </c>
      <c r="F303" s="772" t="s">
        <v>390</v>
      </c>
      <c r="G303" s="772" t="s">
        <v>1012</v>
      </c>
    </row>
    <row r="304" spans="1:7" x14ac:dyDescent="0.2">
      <c r="A304" s="770"/>
      <c r="B304" s="770"/>
      <c r="C304" s="776" t="s">
        <v>697</v>
      </c>
      <c r="D304" s="771" t="s">
        <v>198</v>
      </c>
      <c r="E304" s="772" t="s">
        <v>422</v>
      </c>
      <c r="F304" s="772" t="s">
        <v>390</v>
      </c>
      <c r="G304" s="772" t="s">
        <v>422</v>
      </c>
    </row>
    <row r="305" spans="1:7" x14ac:dyDescent="0.2">
      <c r="A305" s="770"/>
      <c r="B305" s="770"/>
      <c r="C305" s="776" t="s">
        <v>790</v>
      </c>
      <c r="D305" s="771" t="s">
        <v>791</v>
      </c>
      <c r="E305" s="772" t="s">
        <v>390</v>
      </c>
      <c r="F305" s="772" t="s">
        <v>390</v>
      </c>
      <c r="G305" s="772" t="s">
        <v>390</v>
      </c>
    </row>
    <row r="306" spans="1:7" x14ac:dyDescent="0.2">
      <c r="A306" s="770"/>
      <c r="B306" s="770"/>
      <c r="C306" s="776" t="s">
        <v>674</v>
      </c>
      <c r="D306" s="771" t="s">
        <v>191</v>
      </c>
      <c r="E306" s="772" t="s">
        <v>1013</v>
      </c>
      <c r="F306" s="772" t="s">
        <v>390</v>
      </c>
      <c r="G306" s="772" t="s">
        <v>1013</v>
      </c>
    </row>
    <row r="307" spans="1:7" ht="22.5" x14ac:dyDescent="0.2">
      <c r="A307" s="770"/>
      <c r="B307" s="770"/>
      <c r="C307" s="776" t="s">
        <v>794</v>
      </c>
      <c r="D307" s="771" t="s">
        <v>795</v>
      </c>
      <c r="E307" s="772" t="s">
        <v>685</v>
      </c>
      <c r="F307" s="772" t="s">
        <v>390</v>
      </c>
      <c r="G307" s="772" t="s">
        <v>685</v>
      </c>
    </row>
    <row r="308" spans="1:7" ht="22.5" x14ac:dyDescent="0.2">
      <c r="A308" s="770"/>
      <c r="B308" s="770"/>
      <c r="C308" s="776" t="s">
        <v>804</v>
      </c>
      <c r="D308" s="771" t="s">
        <v>345</v>
      </c>
      <c r="E308" s="772" t="s">
        <v>1014</v>
      </c>
      <c r="F308" s="772" t="s">
        <v>390</v>
      </c>
      <c r="G308" s="772" t="s">
        <v>1014</v>
      </c>
    </row>
    <row r="309" spans="1:7" ht="15" x14ac:dyDescent="0.2">
      <c r="A309" s="767"/>
      <c r="B309" s="774" t="s">
        <v>1015</v>
      </c>
      <c r="C309" s="775"/>
      <c r="D309" s="768" t="s">
        <v>218</v>
      </c>
      <c r="E309" s="769" t="s">
        <v>1016</v>
      </c>
      <c r="F309" s="769" t="s">
        <v>390</v>
      </c>
      <c r="G309" s="769" t="s">
        <v>1016</v>
      </c>
    </row>
    <row r="310" spans="1:7" ht="67.5" x14ac:dyDescent="0.2">
      <c r="A310" s="770"/>
      <c r="B310" s="770"/>
      <c r="C310" s="776" t="s">
        <v>600</v>
      </c>
      <c r="D310" s="771" t="s">
        <v>863</v>
      </c>
      <c r="E310" s="772" t="s">
        <v>1017</v>
      </c>
      <c r="F310" s="772" t="s">
        <v>390</v>
      </c>
      <c r="G310" s="772" t="s">
        <v>1017</v>
      </c>
    </row>
    <row r="311" spans="1:7" x14ac:dyDescent="0.2">
      <c r="A311" s="770"/>
      <c r="B311" s="770"/>
      <c r="C311" s="776" t="s">
        <v>672</v>
      </c>
      <c r="D311" s="771" t="s">
        <v>190</v>
      </c>
      <c r="E311" s="772" t="s">
        <v>634</v>
      </c>
      <c r="F311" s="772" t="s">
        <v>390</v>
      </c>
      <c r="G311" s="772" t="s">
        <v>634</v>
      </c>
    </row>
    <row r="312" spans="1:7" x14ac:dyDescent="0.2">
      <c r="A312" s="770"/>
      <c r="B312" s="770"/>
      <c r="C312" s="776" t="s">
        <v>674</v>
      </c>
      <c r="D312" s="771" t="s">
        <v>191</v>
      </c>
      <c r="E312" s="772" t="s">
        <v>702</v>
      </c>
      <c r="F312" s="772" t="s">
        <v>390</v>
      </c>
      <c r="G312" s="772" t="s">
        <v>702</v>
      </c>
    </row>
    <row r="313" spans="1:7" ht="22.5" x14ac:dyDescent="0.2">
      <c r="A313" s="770"/>
      <c r="B313" s="770"/>
      <c r="C313" s="776" t="s">
        <v>804</v>
      </c>
      <c r="D313" s="771" t="s">
        <v>345</v>
      </c>
      <c r="E313" s="772" t="s">
        <v>1018</v>
      </c>
      <c r="F313" s="772" t="s">
        <v>390</v>
      </c>
      <c r="G313" s="772" t="s">
        <v>1018</v>
      </c>
    </row>
    <row r="314" spans="1:7" x14ac:dyDescent="0.2">
      <c r="A314" s="764" t="s">
        <v>108</v>
      </c>
      <c r="B314" s="764"/>
      <c r="C314" s="764"/>
      <c r="D314" s="765" t="s">
        <v>187</v>
      </c>
      <c r="E314" s="766" t="s">
        <v>1019</v>
      </c>
      <c r="F314" s="766" t="s">
        <v>390</v>
      </c>
      <c r="G314" s="766" t="s">
        <v>1019</v>
      </c>
    </row>
    <row r="315" spans="1:7" ht="15" x14ac:dyDescent="0.2">
      <c r="A315" s="767"/>
      <c r="B315" s="774" t="s">
        <v>109</v>
      </c>
      <c r="C315" s="775"/>
      <c r="D315" s="768" t="s">
        <v>288</v>
      </c>
      <c r="E315" s="769" t="s">
        <v>404</v>
      </c>
      <c r="F315" s="769" t="s">
        <v>390</v>
      </c>
      <c r="G315" s="769" t="s">
        <v>404</v>
      </c>
    </row>
    <row r="316" spans="1:7" ht="56.25" x14ac:dyDescent="0.2">
      <c r="A316" s="770"/>
      <c r="B316" s="770"/>
      <c r="C316" s="776" t="s">
        <v>110</v>
      </c>
      <c r="D316" s="771" t="s">
        <v>1020</v>
      </c>
      <c r="E316" s="772" t="s">
        <v>404</v>
      </c>
      <c r="F316" s="772" t="s">
        <v>390</v>
      </c>
      <c r="G316" s="772" t="s">
        <v>404</v>
      </c>
    </row>
    <row r="317" spans="1:7" ht="15" x14ac:dyDescent="0.2">
      <c r="A317" s="767"/>
      <c r="B317" s="774" t="s">
        <v>1021</v>
      </c>
      <c r="C317" s="775"/>
      <c r="D317" s="768" t="s">
        <v>188</v>
      </c>
      <c r="E317" s="769" t="s">
        <v>1022</v>
      </c>
      <c r="F317" s="769" t="s">
        <v>390</v>
      </c>
      <c r="G317" s="769" t="s">
        <v>1022</v>
      </c>
    </row>
    <row r="318" spans="1:7" x14ac:dyDescent="0.2">
      <c r="A318" s="770"/>
      <c r="B318" s="770"/>
      <c r="C318" s="776" t="s">
        <v>680</v>
      </c>
      <c r="D318" s="771" t="s">
        <v>189</v>
      </c>
      <c r="E318" s="772" t="s">
        <v>1023</v>
      </c>
      <c r="F318" s="772" t="s">
        <v>390</v>
      </c>
      <c r="G318" s="772" t="s">
        <v>1023</v>
      </c>
    </row>
    <row r="319" spans="1:7" x14ac:dyDescent="0.2">
      <c r="A319" s="770"/>
      <c r="B319" s="770"/>
      <c r="C319" s="776" t="s">
        <v>672</v>
      </c>
      <c r="D319" s="771" t="s">
        <v>190</v>
      </c>
      <c r="E319" s="772" t="s">
        <v>457</v>
      </c>
      <c r="F319" s="772" t="s">
        <v>390</v>
      </c>
      <c r="G319" s="772" t="s">
        <v>457</v>
      </c>
    </row>
    <row r="320" spans="1:7" x14ac:dyDescent="0.2">
      <c r="A320" s="770"/>
      <c r="B320" s="770"/>
      <c r="C320" s="776" t="s">
        <v>674</v>
      </c>
      <c r="D320" s="771" t="s">
        <v>191</v>
      </c>
      <c r="E320" s="772" t="s">
        <v>511</v>
      </c>
      <c r="F320" s="772" t="s">
        <v>390</v>
      </c>
      <c r="G320" s="772" t="s">
        <v>511</v>
      </c>
    </row>
    <row r="321" spans="1:7" ht="15" x14ac:dyDescent="0.2">
      <c r="A321" s="767"/>
      <c r="B321" s="774" t="s">
        <v>1024</v>
      </c>
      <c r="C321" s="775"/>
      <c r="D321" s="768" t="s">
        <v>192</v>
      </c>
      <c r="E321" s="769" t="s">
        <v>1025</v>
      </c>
      <c r="F321" s="769" t="s">
        <v>390</v>
      </c>
      <c r="G321" s="769" t="s">
        <v>1025</v>
      </c>
    </row>
    <row r="322" spans="1:7" ht="67.5" x14ac:dyDescent="0.2">
      <c r="A322" s="770"/>
      <c r="B322" s="770"/>
      <c r="C322" s="776" t="s">
        <v>600</v>
      </c>
      <c r="D322" s="771" t="s">
        <v>863</v>
      </c>
      <c r="E322" s="772" t="s">
        <v>700</v>
      </c>
      <c r="F322" s="772" t="s">
        <v>390</v>
      </c>
      <c r="G322" s="772" t="s">
        <v>700</v>
      </c>
    </row>
    <row r="323" spans="1:7" ht="45" x14ac:dyDescent="0.2">
      <c r="A323" s="770"/>
      <c r="B323" s="770"/>
      <c r="C323" s="776" t="s">
        <v>1026</v>
      </c>
      <c r="D323" s="771" t="s">
        <v>1027</v>
      </c>
      <c r="E323" s="772" t="s">
        <v>1028</v>
      </c>
      <c r="F323" s="772" t="s">
        <v>390</v>
      </c>
      <c r="G323" s="772" t="s">
        <v>1028</v>
      </c>
    </row>
    <row r="324" spans="1:7" x14ac:dyDescent="0.2">
      <c r="A324" s="770"/>
      <c r="B324" s="770"/>
      <c r="C324" s="776" t="s">
        <v>668</v>
      </c>
      <c r="D324" s="771" t="s">
        <v>195</v>
      </c>
      <c r="E324" s="772" t="s">
        <v>1029</v>
      </c>
      <c r="F324" s="772" t="s">
        <v>390</v>
      </c>
      <c r="G324" s="772" t="s">
        <v>1029</v>
      </c>
    </row>
    <row r="325" spans="1:7" x14ac:dyDescent="0.2">
      <c r="A325" s="770"/>
      <c r="B325" s="770"/>
      <c r="C325" s="776" t="s">
        <v>670</v>
      </c>
      <c r="D325" s="771" t="s">
        <v>196</v>
      </c>
      <c r="E325" s="772" t="s">
        <v>1030</v>
      </c>
      <c r="F325" s="772" t="s">
        <v>390</v>
      </c>
      <c r="G325" s="772" t="s">
        <v>1030</v>
      </c>
    </row>
    <row r="326" spans="1:7" x14ac:dyDescent="0.2">
      <c r="A326" s="770"/>
      <c r="B326" s="770"/>
      <c r="C326" s="776" t="s">
        <v>680</v>
      </c>
      <c r="D326" s="771" t="s">
        <v>189</v>
      </c>
      <c r="E326" s="772" t="s">
        <v>1031</v>
      </c>
      <c r="F326" s="772" t="s">
        <v>1032</v>
      </c>
      <c r="G326" s="772" t="s">
        <v>945</v>
      </c>
    </row>
    <row r="327" spans="1:7" x14ac:dyDescent="0.2">
      <c r="A327" s="770"/>
      <c r="B327" s="770"/>
      <c r="C327" s="776" t="s">
        <v>672</v>
      </c>
      <c r="D327" s="771" t="s">
        <v>190</v>
      </c>
      <c r="E327" s="772" t="s">
        <v>1033</v>
      </c>
      <c r="F327" s="772" t="s">
        <v>390</v>
      </c>
      <c r="G327" s="772" t="s">
        <v>1033</v>
      </c>
    </row>
    <row r="328" spans="1:7" x14ac:dyDescent="0.2">
      <c r="A328" s="770"/>
      <c r="B328" s="770"/>
      <c r="C328" s="776" t="s">
        <v>683</v>
      </c>
      <c r="D328" s="771" t="s">
        <v>197</v>
      </c>
      <c r="E328" s="772" t="s">
        <v>407</v>
      </c>
      <c r="F328" s="772" t="s">
        <v>390</v>
      </c>
      <c r="G328" s="772" t="s">
        <v>407</v>
      </c>
    </row>
    <row r="329" spans="1:7" x14ac:dyDescent="0.2">
      <c r="A329" s="770"/>
      <c r="B329" s="770"/>
      <c r="C329" s="776" t="s">
        <v>697</v>
      </c>
      <c r="D329" s="771" t="s">
        <v>198</v>
      </c>
      <c r="E329" s="772" t="s">
        <v>484</v>
      </c>
      <c r="F329" s="772" t="s">
        <v>390</v>
      </c>
      <c r="G329" s="772" t="s">
        <v>484</v>
      </c>
    </row>
    <row r="330" spans="1:7" x14ac:dyDescent="0.2">
      <c r="A330" s="770"/>
      <c r="B330" s="770"/>
      <c r="C330" s="776" t="s">
        <v>674</v>
      </c>
      <c r="D330" s="771" t="s">
        <v>191</v>
      </c>
      <c r="E330" s="772" t="s">
        <v>1034</v>
      </c>
      <c r="F330" s="772" t="s">
        <v>1035</v>
      </c>
      <c r="G330" s="772" t="s">
        <v>1036</v>
      </c>
    </row>
    <row r="331" spans="1:7" ht="22.5" x14ac:dyDescent="0.2">
      <c r="A331" s="770"/>
      <c r="B331" s="770"/>
      <c r="C331" s="776" t="s">
        <v>794</v>
      </c>
      <c r="D331" s="771" t="s">
        <v>795</v>
      </c>
      <c r="E331" s="772" t="s">
        <v>484</v>
      </c>
      <c r="F331" s="772" t="s">
        <v>390</v>
      </c>
      <c r="G331" s="772" t="s">
        <v>484</v>
      </c>
    </row>
    <row r="332" spans="1:7" x14ac:dyDescent="0.2">
      <c r="A332" s="770"/>
      <c r="B332" s="770"/>
      <c r="C332" s="776" t="s">
        <v>802</v>
      </c>
      <c r="D332" s="771" t="s">
        <v>200</v>
      </c>
      <c r="E332" s="772" t="s">
        <v>1037</v>
      </c>
      <c r="F332" s="772" t="s">
        <v>390</v>
      </c>
      <c r="G332" s="772" t="s">
        <v>1037</v>
      </c>
    </row>
    <row r="333" spans="1:7" x14ac:dyDescent="0.2">
      <c r="A333" s="770"/>
      <c r="B333" s="770"/>
      <c r="C333" s="776" t="s">
        <v>676</v>
      </c>
      <c r="D333" s="771" t="s">
        <v>217</v>
      </c>
      <c r="E333" s="772" t="s">
        <v>484</v>
      </c>
      <c r="F333" s="772" t="s">
        <v>390</v>
      </c>
      <c r="G333" s="772" t="s">
        <v>484</v>
      </c>
    </row>
    <row r="334" spans="1:7" ht="15" x14ac:dyDescent="0.2">
      <c r="A334" s="767"/>
      <c r="B334" s="774" t="s">
        <v>1038</v>
      </c>
      <c r="C334" s="775"/>
      <c r="D334" s="768" t="s">
        <v>218</v>
      </c>
      <c r="E334" s="769" t="s">
        <v>547</v>
      </c>
      <c r="F334" s="769" t="s">
        <v>390</v>
      </c>
      <c r="G334" s="769" t="s">
        <v>547</v>
      </c>
    </row>
    <row r="335" spans="1:7" ht="67.5" x14ac:dyDescent="0.2">
      <c r="A335" s="770"/>
      <c r="B335" s="770"/>
      <c r="C335" s="776" t="s">
        <v>600</v>
      </c>
      <c r="D335" s="771" t="s">
        <v>863</v>
      </c>
      <c r="E335" s="772" t="s">
        <v>587</v>
      </c>
      <c r="F335" s="772" t="s">
        <v>390</v>
      </c>
      <c r="G335" s="772" t="s">
        <v>587</v>
      </c>
    </row>
    <row r="336" spans="1:7" x14ac:dyDescent="0.2">
      <c r="A336" s="770"/>
      <c r="B336" s="770"/>
      <c r="C336" s="776" t="s">
        <v>672</v>
      </c>
      <c r="D336" s="771" t="s">
        <v>190</v>
      </c>
      <c r="E336" s="772" t="s">
        <v>1039</v>
      </c>
      <c r="F336" s="772" t="s">
        <v>390</v>
      </c>
      <c r="G336" s="772" t="s">
        <v>1039</v>
      </c>
    </row>
    <row r="337" spans="1:7" x14ac:dyDescent="0.2">
      <c r="A337" s="770"/>
      <c r="B337" s="770"/>
      <c r="C337" s="776" t="s">
        <v>674</v>
      </c>
      <c r="D337" s="771" t="s">
        <v>191</v>
      </c>
      <c r="E337" s="772" t="s">
        <v>989</v>
      </c>
      <c r="F337" s="772" t="s">
        <v>390</v>
      </c>
      <c r="G337" s="772" t="s">
        <v>989</v>
      </c>
    </row>
    <row r="338" spans="1:7" x14ac:dyDescent="0.2">
      <c r="A338" s="764" t="s">
        <v>568</v>
      </c>
      <c r="B338" s="764"/>
      <c r="C338" s="764"/>
      <c r="D338" s="765" t="s">
        <v>262</v>
      </c>
      <c r="E338" s="766" t="s">
        <v>1040</v>
      </c>
      <c r="F338" s="766" t="s">
        <v>390</v>
      </c>
      <c r="G338" s="766" t="s">
        <v>1040</v>
      </c>
    </row>
    <row r="339" spans="1:7" ht="15" x14ac:dyDescent="0.2">
      <c r="A339" s="767"/>
      <c r="B339" s="774" t="s">
        <v>1041</v>
      </c>
      <c r="C339" s="775"/>
      <c r="D339" s="768" t="s">
        <v>1042</v>
      </c>
      <c r="E339" s="769" t="s">
        <v>1043</v>
      </c>
      <c r="F339" s="769" t="s">
        <v>390</v>
      </c>
      <c r="G339" s="769" t="s">
        <v>1043</v>
      </c>
    </row>
    <row r="340" spans="1:7" ht="33.75" x14ac:dyDescent="0.2">
      <c r="A340" s="770"/>
      <c r="B340" s="770"/>
      <c r="C340" s="776" t="s">
        <v>942</v>
      </c>
      <c r="D340" s="771" t="s">
        <v>943</v>
      </c>
      <c r="E340" s="772" t="s">
        <v>1043</v>
      </c>
      <c r="F340" s="772" t="s">
        <v>390</v>
      </c>
      <c r="G340" s="772" t="s">
        <v>1043</v>
      </c>
    </row>
    <row r="341" spans="1:7" ht="22.5" x14ac:dyDescent="0.2">
      <c r="A341" s="767"/>
      <c r="B341" s="774" t="s">
        <v>1044</v>
      </c>
      <c r="C341" s="775"/>
      <c r="D341" s="768" t="s">
        <v>1045</v>
      </c>
      <c r="E341" s="769" t="s">
        <v>511</v>
      </c>
      <c r="F341" s="769" t="s">
        <v>390</v>
      </c>
      <c r="G341" s="769" t="s">
        <v>511</v>
      </c>
    </row>
    <row r="342" spans="1:7" x14ac:dyDescent="0.2">
      <c r="A342" s="770"/>
      <c r="B342" s="770"/>
      <c r="C342" s="776" t="s">
        <v>672</v>
      </c>
      <c r="D342" s="771" t="s">
        <v>190</v>
      </c>
      <c r="E342" s="772" t="s">
        <v>457</v>
      </c>
      <c r="F342" s="772" t="s">
        <v>390</v>
      </c>
      <c r="G342" s="772" t="s">
        <v>457</v>
      </c>
    </row>
    <row r="343" spans="1:7" x14ac:dyDescent="0.2">
      <c r="A343" s="770"/>
      <c r="B343" s="770"/>
      <c r="C343" s="776" t="s">
        <v>674</v>
      </c>
      <c r="D343" s="771" t="s">
        <v>191</v>
      </c>
      <c r="E343" s="772" t="s">
        <v>562</v>
      </c>
      <c r="F343" s="772" t="s">
        <v>390</v>
      </c>
      <c r="G343" s="772" t="s">
        <v>562</v>
      </c>
    </row>
    <row r="344" spans="1:7" ht="67.5" x14ac:dyDescent="0.2">
      <c r="A344" s="767"/>
      <c r="B344" s="774" t="s">
        <v>570</v>
      </c>
      <c r="C344" s="775"/>
      <c r="D344" s="768" t="s">
        <v>571</v>
      </c>
      <c r="E344" s="769" t="s">
        <v>1046</v>
      </c>
      <c r="F344" s="769" t="s">
        <v>390</v>
      </c>
      <c r="G344" s="769" t="s">
        <v>1046</v>
      </c>
    </row>
    <row r="345" spans="1:7" ht="67.5" x14ac:dyDescent="0.2">
      <c r="A345" s="770"/>
      <c r="B345" s="770"/>
      <c r="C345" s="776" t="s">
        <v>575</v>
      </c>
      <c r="D345" s="771" t="s">
        <v>1047</v>
      </c>
      <c r="E345" s="772" t="s">
        <v>577</v>
      </c>
      <c r="F345" s="772" t="s">
        <v>390</v>
      </c>
      <c r="G345" s="772" t="s">
        <v>577</v>
      </c>
    </row>
    <row r="346" spans="1:7" ht="22.5" x14ac:dyDescent="0.2">
      <c r="A346" s="770"/>
      <c r="B346" s="770"/>
      <c r="C346" s="776" t="s">
        <v>578</v>
      </c>
      <c r="D346" s="771" t="s">
        <v>1048</v>
      </c>
      <c r="E346" s="772" t="s">
        <v>390</v>
      </c>
      <c r="F346" s="772" t="s">
        <v>390</v>
      </c>
      <c r="G346" s="772" t="s">
        <v>390</v>
      </c>
    </row>
    <row r="347" spans="1:7" x14ac:dyDescent="0.2">
      <c r="A347" s="770"/>
      <c r="B347" s="770"/>
      <c r="C347" s="776" t="s">
        <v>1049</v>
      </c>
      <c r="D347" s="771" t="s">
        <v>342</v>
      </c>
      <c r="E347" s="772" t="s">
        <v>1050</v>
      </c>
      <c r="F347" s="772" t="s">
        <v>390</v>
      </c>
      <c r="G347" s="772" t="s">
        <v>1050</v>
      </c>
    </row>
    <row r="348" spans="1:7" ht="33.75" x14ac:dyDescent="0.2">
      <c r="A348" s="767"/>
      <c r="B348" s="774" t="s">
        <v>580</v>
      </c>
      <c r="C348" s="775"/>
      <c r="D348" s="768" t="s">
        <v>581</v>
      </c>
      <c r="E348" s="769" t="s">
        <v>1051</v>
      </c>
      <c r="F348" s="769" t="s">
        <v>390</v>
      </c>
      <c r="G348" s="769" t="s">
        <v>1051</v>
      </c>
    </row>
    <row r="349" spans="1:7" x14ac:dyDescent="0.2">
      <c r="A349" s="770"/>
      <c r="B349" s="770"/>
      <c r="C349" s="776" t="s">
        <v>1052</v>
      </c>
      <c r="D349" s="771" t="s">
        <v>343</v>
      </c>
      <c r="E349" s="772" t="s">
        <v>1051</v>
      </c>
      <c r="F349" s="772" t="s">
        <v>390</v>
      </c>
      <c r="G349" s="772" t="s">
        <v>1051</v>
      </c>
    </row>
    <row r="350" spans="1:7" ht="15" x14ac:dyDescent="0.2">
      <c r="A350" s="767"/>
      <c r="B350" s="774" t="s">
        <v>586</v>
      </c>
      <c r="C350" s="775"/>
      <c r="D350" s="768" t="s">
        <v>354</v>
      </c>
      <c r="E350" s="769" t="s">
        <v>1053</v>
      </c>
      <c r="F350" s="769" t="s">
        <v>390</v>
      </c>
      <c r="G350" s="769" t="s">
        <v>1053</v>
      </c>
    </row>
    <row r="351" spans="1:7" x14ac:dyDescent="0.2">
      <c r="A351" s="770"/>
      <c r="B351" s="770"/>
      <c r="C351" s="776" t="s">
        <v>1052</v>
      </c>
      <c r="D351" s="771" t="s">
        <v>343</v>
      </c>
      <c r="E351" s="772" t="s">
        <v>1054</v>
      </c>
      <c r="F351" s="772" t="s">
        <v>390</v>
      </c>
      <c r="G351" s="772" t="s">
        <v>1054</v>
      </c>
    </row>
    <row r="352" spans="1:7" x14ac:dyDescent="0.2">
      <c r="A352" s="770"/>
      <c r="B352" s="770"/>
      <c r="C352" s="776" t="s">
        <v>672</v>
      </c>
      <c r="D352" s="771" t="s">
        <v>190</v>
      </c>
      <c r="E352" s="772" t="s">
        <v>1055</v>
      </c>
      <c r="F352" s="772" t="s">
        <v>390</v>
      </c>
      <c r="G352" s="772" t="s">
        <v>1055</v>
      </c>
    </row>
    <row r="353" spans="1:7" ht="15" x14ac:dyDescent="0.2">
      <c r="A353" s="767"/>
      <c r="B353" s="774" t="s">
        <v>588</v>
      </c>
      <c r="C353" s="775"/>
      <c r="D353" s="768" t="s">
        <v>589</v>
      </c>
      <c r="E353" s="769" t="s">
        <v>1056</v>
      </c>
      <c r="F353" s="769" t="s">
        <v>390</v>
      </c>
      <c r="G353" s="769" t="s">
        <v>1056</v>
      </c>
    </row>
    <row r="354" spans="1:7" ht="67.5" x14ac:dyDescent="0.2">
      <c r="A354" s="770"/>
      <c r="B354" s="770"/>
      <c r="C354" s="776" t="s">
        <v>575</v>
      </c>
      <c r="D354" s="771" t="s">
        <v>1047</v>
      </c>
      <c r="E354" s="772" t="s">
        <v>592</v>
      </c>
      <c r="F354" s="772" t="s">
        <v>390</v>
      </c>
      <c r="G354" s="772" t="s">
        <v>592</v>
      </c>
    </row>
    <row r="355" spans="1:7" ht="22.5" x14ac:dyDescent="0.2">
      <c r="A355" s="770"/>
      <c r="B355" s="770"/>
      <c r="C355" s="776" t="s">
        <v>578</v>
      </c>
      <c r="D355" s="771" t="s">
        <v>1048</v>
      </c>
      <c r="E355" s="772" t="s">
        <v>390</v>
      </c>
      <c r="F355" s="772" t="s">
        <v>390</v>
      </c>
      <c r="G355" s="772" t="s">
        <v>390</v>
      </c>
    </row>
    <row r="356" spans="1:7" x14ac:dyDescent="0.2">
      <c r="A356" s="770"/>
      <c r="B356" s="770"/>
      <c r="C356" s="776" t="s">
        <v>1052</v>
      </c>
      <c r="D356" s="771" t="s">
        <v>343</v>
      </c>
      <c r="E356" s="772" t="s">
        <v>1057</v>
      </c>
      <c r="F356" s="772" t="s">
        <v>390</v>
      </c>
      <c r="G356" s="772" t="s">
        <v>1057</v>
      </c>
    </row>
    <row r="357" spans="1:7" ht="15" x14ac:dyDescent="0.2">
      <c r="A357" s="767"/>
      <c r="B357" s="774" t="s">
        <v>593</v>
      </c>
      <c r="C357" s="775"/>
      <c r="D357" s="768" t="s">
        <v>594</v>
      </c>
      <c r="E357" s="769" t="s">
        <v>1058</v>
      </c>
      <c r="F357" s="769" t="s">
        <v>390</v>
      </c>
      <c r="G357" s="769" t="s">
        <v>1058</v>
      </c>
    </row>
    <row r="358" spans="1:7" ht="22.5" x14ac:dyDescent="0.2">
      <c r="A358" s="770"/>
      <c r="B358" s="770"/>
      <c r="C358" s="776" t="s">
        <v>764</v>
      </c>
      <c r="D358" s="771" t="s">
        <v>765</v>
      </c>
      <c r="E358" s="772" t="s">
        <v>1059</v>
      </c>
      <c r="F358" s="772" t="s">
        <v>390</v>
      </c>
      <c r="G358" s="772" t="s">
        <v>1059</v>
      </c>
    </row>
    <row r="359" spans="1:7" x14ac:dyDescent="0.2">
      <c r="A359" s="770"/>
      <c r="B359" s="770"/>
      <c r="C359" s="776" t="s">
        <v>666</v>
      </c>
      <c r="D359" s="771" t="s">
        <v>340</v>
      </c>
      <c r="E359" s="772" t="s">
        <v>1060</v>
      </c>
      <c r="F359" s="772" t="s">
        <v>390</v>
      </c>
      <c r="G359" s="772" t="s">
        <v>1060</v>
      </c>
    </row>
    <row r="360" spans="1:7" x14ac:dyDescent="0.2">
      <c r="A360" s="770"/>
      <c r="B360" s="770"/>
      <c r="C360" s="776" t="s">
        <v>772</v>
      </c>
      <c r="D360" s="771" t="s">
        <v>773</v>
      </c>
      <c r="E360" s="772" t="s">
        <v>1061</v>
      </c>
      <c r="F360" s="772" t="s">
        <v>390</v>
      </c>
      <c r="G360" s="772" t="s">
        <v>1061</v>
      </c>
    </row>
    <row r="361" spans="1:7" x14ac:dyDescent="0.2">
      <c r="A361" s="770"/>
      <c r="B361" s="770"/>
      <c r="C361" s="776" t="s">
        <v>668</v>
      </c>
      <c r="D361" s="771" t="s">
        <v>195</v>
      </c>
      <c r="E361" s="772" t="s">
        <v>1062</v>
      </c>
      <c r="F361" s="772" t="s">
        <v>390</v>
      </c>
      <c r="G361" s="772" t="s">
        <v>1062</v>
      </c>
    </row>
    <row r="362" spans="1:7" x14ac:dyDescent="0.2">
      <c r="A362" s="770"/>
      <c r="B362" s="770"/>
      <c r="C362" s="776" t="s">
        <v>670</v>
      </c>
      <c r="D362" s="771" t="s">
        <v>196</v>
      </c>
      <c r="E362" s="772" t="s">
        <v>1063</v>
      </c>
      <c r="F362" s="772" t="s">
        <v>390</v>
      </c>
      <c r="G362" s="772" t="s">
        <v>1063</v>
      </c>
    </row>
    <row r="363" spans="1:7" ht="22.5" x14ac:dyDescent="0.2">
      <c r="A363" s="770"/>
      <c r="B363" s="770"/>
      <c r="C363" s="776" t="s">
        <v>785</v>
      </c>
      <c r="D363" s="771" t="s">
        <v>786</v>
      </c>
      <c r="E363" s="772" t="s">
        <v>650</v>
      </c>
      <c r="F363" s="772" t="s">
        <v>390</v>
      </c>
      <c r="G363" s="772" t="s">
        <v>650</v>
      </c>
    </row>
    <row r="364" spans="1:7" x14ac:dyDescent="0.2">
      <c r="A364" s="770"/>
      <c r="B364" s="770"/>
      <c r="C364" s="776" t="s">
        <v>680</v>
      </c>
      <c r="D364" s="771" t="s">
        <v>189</v>
      </c>
      <c r="E364" s="772" t="s">
        <v>587</v>
      </c>
      <c r="F364" s="772" t="s">
        <v>390</v>
      </c>
      <c r="G364" s="772" t="s">
        <v>587</v>
      </c>
    </row>
    <row r="365" spans="1:7" x14ac:dyDescent="0.2">
      <c r="A365" s="770"/>
      <c r="B365" s="770"/>
      <c r="C365" s="776" t="s">
        <v>672</v>
      </c>
      <c r="D365" s="771" t="s">
        <v>190</v>
      </c>
      <c r="E365" s="772" t="s">
        <v>845</v>
      </c>
      <c r="F365" s="772" t="s">
        <v>390</v>
      </c>
      <c r="G365" s="772" t="s">
        <v>845</v>
      </c>
    </row>
    <row r="366" spans="1:7" x14ac:dyDescent="0.2">
      <c r="A366" s="770"/>
      <c r="B366" s="770"/>
      <c r="C366" s="776" t="s">
        <v>683</v>
      </c>
      <c r="D366" s="771" t="s">
        <v>197</v>
      </c>
      <c r="E366" s="772" t="s">
        <v>788</v>
      </c>
      <c r="F366" s="772" t="s">
        <v>390</v>
      </c>
      <c r="G366" s="772" t="s">
        <v>788</v>
      </c>
    </row>
    <row r="367" spans="1:7" x14ac:dyDescent="0.2">
      <c r="A367" s="770"/>
      <c r="B367" s="770"/>
      <c r="C367" s="776" t="s">
        <v>697</v>
      </c>
      <c r="D367" s="771" t="s">
        <v>198</v>
      </c>
      <c r="E367" s="772" t="s">
        <v>457</v>
      </c>
      <c r="F367" s="772" t="s">
        <v>390</v>
      </c>
      <c r="G367" s="772" t="s">
        <v>457</v>
      </c>
    </row>
    <row r="368" spans="1:7" x14ac:dyDescent="0.2">
      <c r="A368" s="770"/>
      <c r="B368" s="770"/>
      <c r="C368" s="776" t="s">
        <v>790</v>
      </c>
      <c r="D368" s="771" t="s">
        <v>791</v>
      </c>
      <c r="E368" s="772" t="s">
        <v>1064</v>
      </c>
      <c r="F368" s="772" t="s">
        <v>390</v>
      </c>
      <c r="G368" s="772" t="s">
        <v>1064</v>
      </c>
    </row>
    <row r="369" spans="1:7" x14ac:dyDescent="0.2">
      <c r="A369" s="770"/>
      <c r="B369" s="770"/>
      <c r="C369" s="776" t="s">
        <v>674</v>
      </c>
      <c r="D369" s="771" t="s">
        <v>191</v>
      </c>
      <c r="E369" s="772" t="s">
        <v>1065</v>
      </c>
      <c r="F369" s="772" t="s">
        <v>390</v>
      </c>
      <c r="G369" s="772" t="s">
        <v>1065</v>
      </c>
    </row>
    <row r="370" spans="1:7" ht="22.5" x14ac:dyDescent="0.2">
      <c r="A370" s="770"/>
      <c r="B370" s="770"/>
      <c r="C370" s="776" t="s">
        <v>794</v>
      </c>
      <c r="D370" s="771" t="s">
        <v>795</v>
      </c>
      <c r="E370" s="772" t="s">
        <v>483</v>
      </c>
      <c r="F370" s="772" t="s">
        <v>390</v>
      </c>
      <c r="G370" s="772" t="s">
        <v>483</v>
      </c>
    </row>
    <row r="371" spans="1:7" ht="22.5" x14ac:dyDescent="0.2">
      <c r="A371" s="770"/>
      <c r="B371" s="770"/>
      <c r="C371" s="776" t="s">
        <v>799</v>
      </c>
      <c r="D371" s="771" t="s">
        <v>800</v>
      </c>
      <c r="E371" s="772" t="s">
        <v>1066</v>
      </c>
      <c r="F371" s="772" t="s">
        <v>390</v>
      </c>
      <c r="G371" s="772" t="s">
        <v>1066</v>
      </c>
    </row>
    <row r="372" spans="1:7" x14ac:dyDescent="0.2">
      <c r="A372" s="770"/>
      <c r="B372" s="770"/>
      <c r="C372" s="776" t="s">
        <v>802</v>
      </c>
      <c r="D372" s="771" t="s">
        <v>200</v>
      </c>
      <c r="E372" s="772" t="s">
        <v>810</v>
      </c>
      <c r="F372" s="772" t="s">
        <v>390</v>
      </c>
      <c r="G372" s="772" t="s">
        <v>810</v>
      </c>
    </row>
    <row r="373" spans="1:7" x14ac:dyDescent="0.2">
      <c r="A373" s="770"/>
      <c r="B373" s="770"/>
      <c r="C373" s="776" t="s">
        <v>676</v>
      </c>
      <c r="D373" s="771" t="s">
        <v>217</v>
      </c>
      <c r="E373" s="772" t="s">
        <v>1067</v>
      </c>
      <c r="F373" s="772" t="s">
        <v>390</v>
      </c>
      <c r="G373" s="772" t="s">
        <v>1067</v>
      </c>
    </row>
    <row r="374" spans="1:7" ht="22.5" x14ac:dyDescent="0.2">
      <c r="A374" s="770"/>
      <c r="B374" s="770"/>
      <c r="C374" s="776" t="s">
        <v>804</v>
      </c>
      <c r="D374" s="771" t="s">
        <v>345</v>
      </c>
      <c r="E374" s="772" t="s">
        <v>1068</v>
      </c>
      <c r="F374" s="772" t="s">
        <v>390</v>
      </c>
      <c r="G374" s="772" t="s">
        <v>1068</v>
      </c>
    </row>
    <row r="375" spans="1:7" ht="22.5" x14ac:dyDescent="0.2">
      <c r="A375" s="770"/>
      <c r="B375" s="770"/>
      <c r="C375" s="776" t="s">
        <v>807</v>
      </c>
      <c r="D375" s="771" t="s">
        <v>808</v>
      </c>
      <c r="E375" s="772" t="s">
        <v>562</v>
      </c>
      <c r="F375" s="772" t="s">
        <v>390</v>
      </c>
      <c r="G375" s="772" t="s">
        <v>562</v>
      </c>
    </row>
    <row r="376" spans="1:7" ht="22.5" x14ac:dyDescent="0.2">
      <c r="A376" s="767"/>
      <c r="B376" s="774" t="s">
        <v>596</v>
      </c>
      <c r="C376" s="775"/>
      <c r="D376" s="768" t="s">
        <v>355</v>
      </c>
      <c r="E376" s="769" t="s">
        <v>1069</v>
      </c>
      <c r="F376" s="769" t="s">
        <v>390</v>
      </c>
      <c r="G376" s="769" t="s">
        <v>1069</v>
      </c>
    </row>
    <row r="377" spans="1:7" x14ac:dyDescent="0.2">
      <c r="A377" s="770"/>
      <c r="B377" s="770"/>
      <c r="C377" s="776" t="s">
        <v>668</v>
      </c>
      <c r="D377" s="771" t="s">
        <v>195</v>
      </c>
      <c r="E377" s="772" t="s">
        <v>390</v>
      </c>
      <c r="F377" s="772" t="s">
        <v>390</v>
      </c>
      <c r="G377" s="772" t="s">
        <v>390</v>
      </c>
    </row>
    <row r="378" spans="1:7" x14ac:dyDescent="0.2">
      <c r="A378" s="770"/>
      <c r="B378" s="770"/>
      <c r="C378" s="776" t="s">
        <v>680</v>
      </c>
      <c r="D378" s="771" t="s">
        <v>189</v>
      </c>
      <c r="E378" s="772" t="s">
        <v>390</v>
      </c>
      <c r="F378" s="772" t="s">
        <v>390</v>
      </c>
      <c r="G378" s="772" t="s">
        <v>390</v>
      </c>
    </row>
    <row r="379" spans="1:7" x14ac:dyDescent="0.2">
      <c r="A379" s="770"/>
      <c r="B379" s="770"/>
      <c r="C379" s="776" t="s">
        <v>674</v>
      </c>
      <c r="D379" s="771" t="s">
        <v>191</v>
      </c>
      <c r="E379" s="772" t="s">
        <v>1069</v>
      </c>
      <c r="F379" s="772" t="s">
        <v>390</v>
      </c>
      <c r="G379" s="772" t="s">
        <v>1069</v>
      </c>
    </row>
    <row r="380" spans="1:7" ht="15" x14ac:dyDescent="0.2">
      <c r="A380" s="767"/>
      <c r="B380" s="774" t="s">
        <v>603</v>
      </c>
      <c r="C380" s="775"/>
      <c r="D380" s="768" t="s">
        <v>604</v>
      </c>
      <c r="E380" s="769" t="s">
        <v>1070</v>
      </c>
      <c r="F380" s="769" t="s">
        <v>390</v>
      </c>
      <c r="G380" s="769" t="s">
        <v>1070</v>
      </c>
    </row>
    <row r="381" spans="1:7" x14ac:dyDescent="0.2">
      <c r="A381" s="770"/>
      <c r="B381" s="770"/>
      <c r="C381" s="776" t="s">
        <v>1052</v>
      </c>
      <c r="D381" s="771" t="s">
        <v>343</v>
      </c>
      <c r="E381" s="772" t="s">
        <v>1070</v>
      </c>
      <c r="F381" s="772" t="s">
        <v>390</v>
      </c>
      <c r="G381" s="772" t="s">
        <v>1070</v>
      </c>
    </row>
    <row r="382" spans="1:7" ht="15" x14ac:dyDescent="0.2">
      <c r="A382" s="767"/>
      <c r="B382" s="774" t="s">
        <v>1071</v>
      </c>
      <c r="C382" s="775"/>
      <c r="D382" s="768" t="s">
        <v>263</v>
      </c>
      <c r="E382" s="769" t="s">
        <v>1072</v>
      </c>
      <c r="F382" s="769" t="s">
        <v>390</v>
      </c>
      <c r="G382" s="769" t="s">
        <v>1072</v>
      </c>
    </row>
    <row r="383" spans="1:7" ht="22.5" x14ac:dyDescent="0.2">
      <c r="A383" s="770"/>
      <c r="B383" s="770"/>
      <c r="C383" s="776" t="s">
        <v>717</v>
      </c>
      <c r="D383" s="771" t="s">
        <v>261</v>
      </c>
      <c r="E383" s="772" t="s">
        <v>1072</v>
      </c>
      <c r="F383" s="772" t="s">
        <v>390</v>
      </c>
      <c r="G383" s="772" t="s">
        <v>1072</v>
      </c>
    </row>
    <row r="384" spans="1:7" ht="15" x14ac:dyDescent="0.2">
      <c r="A384" s="767"/>
      <c r="B384" s="774" t="s">
        <v>1073</v>
      </c>
      <c r="C384" s="775"/>
      <c r="D384" s="768" t="s">
        <v>218</v>
      </c>
      <c r="E384" s="769" t="s">
        <v>1074</v>
      </c>
      <c r="F384" s="769" t="s">
        <v>390</v>
      </c>
      <c r="G384" s="769" t="s">
        <v>1074</v>
      </c>
    </row>
    <row r="385" spans="1:7" x14ac:dyDescent="0.2">
      <c r="A385" s="770"/>
      <c r="B385" s="770"/>
      <c r="C385" s="776" t="s">
        <v>672</v>
      </c>
      <c r="D385" s="771" t="s">
        <v>190</v>
      </c>
      <c r="E385" s="772" t="s">
        <v>422</v>
      </c>
      <c r="F385" s="772" t="s">
        <v>390</v>
      </c>
      <c r="G385" s="772" t="s">
        <v>422</v>
      </c>
    </row>
    <row r="386" spans="1:7" x14ac:dyDescent="0.2">
      <c r="A386" s="770"/>
      <c r="B386" s="770"/>
      <c r="C386" s="776" t="s">
        <v>674</v>
      </c>
      <c r="D386" s="771" t="s">
        <v>191</v>
      </c>
      <c r="E386" s="772" t="s">
        <v>493</v>
      </c>
      <c r="F386" s="772" t="s">
        <v>390</v>
      </c>
      <c r="G386" s="772" t="s">
        <v>493</v>
      </c>
    </row>
    <row r="387" spans="1:7" ht="22.5" x14ac:dyDescent="0.2">
      <c r="A387" s="764" t="s">
        <v>114</v>
      </c>
      <c r="B387" s="764"/>
      <c r="C387" s="764"/>
      <c r="D387" s="765" t="s">
        <v>279</v>
      </c>
      <c r="E387" s="766" t="s">
        <v>1075</v>
      </c>
      <c r="F387" s="766" t="s">
        <v>390</v>
      </c>
      <c r="G387" s="766" t="s">
        <v>1075</v>
      </c>
    </row>
    <row r="388" spans="1:7" ht="22.5" x14ac:dyDescent="0.2">
      <c r="A388" s="767"/>
      <c r="B388" s="774" t="s">
        <v>115</v>
      </c>
      <c r="C388" s="775"/>
      <c r="D388" s="768" t="s">
        <v>290</v>
      </c>
      <c r="E388" s="769" t="s">
        <v>712</v>
      </c>
      <c r="F388" s="769" t="s">
        <v>390</v>
      </c>
      <c r="G388" s="769" t="s">
        <v>712</v>
      </c>
    </row>
    <row r="389" spans="1:7" ht="56.25" x14ac:dyDescent="0.2">
      <c r="A389" s="770"/>
      <c r="B389" s="770"/>
      <c r="C389" s="776" t="s">
        <v>26</v>
      </c>
      <c r="D389" s="771" t="s">
        <v>694</v>
      </c>
      <c r="E389" s="772" t="s">
        <v>712</v>
      </c>
      <c r="F389" s="772" t="s">
        <v>390</v>
      </c>
      <c r="G389" s="772" t="s">
        <v>712</v>
      </c>
    </row>
    <row r="390" spans="1:7" ht="15" x14ac:dyDescent="0.2">
      <c r="A390" s="767"/>
      <c r="B390" s="774" t="s">
        <v>119</v>
      </c>
      <c r="C390" s="775"/>
      <c r="D390" s="768" t="s">
        <v>218</v>
      </c>
      <c r="E390" s="769" t="s">
        <v>1076</v>
      </c>
      <c r="F390" s="769" t="s">
        <v>390</v>
      </c>
      <c r="G390" s="769" t="s">
        <v>1076</v>
      </c>
    </row>
    <row r="391" spans="1:7" ht="67.5" x14ac:dyDescent="0.2">
      <c r="A391" s="770"/>
      <c r="B391" s="770"/>
      <c r="C391" s="776" t="s">
        <v>600</v>
      </c>
      <c r="D391" s="771" t="s">
        <v>863</v>
      </c>
      <c r="E391" s="772" t="s">
        <v>562</v>
      </c>
      <c r="F391" s="772" t="s">
        <v>390</v>
      </c>
      <c r="G391" s="772" t="s">
        <v>562</v>
      </c>
    </row>
    <row r="392" spans="1:7" x14ac:dyDescent="0.2">
      <c r="A392" s="770"/>
      <c r="B392" s="770"/>
      <c r="C392" s="776" t="s">
        <v>1077</v>
      </c>
      <c r="D392" s="771" t="s">
        <v>340</v>
      </c>
      <c r="E392" s="772" t="s">
        <v>1078</v>
      </c>
      <c r="F392" s="772" t="s">
        <v>390</v>
      </c>
      <c r="G392" s="772" t="s">
        <v>1078</v>
      </c>
    </row>
    <row r="393" spans="1:7" x14ac:dyDescent="0.2">
      <c r="A393" s="770"/>
      <c r="B393" s="770"/>
      <c r="C393" s="776" t="s">
        <v>770</v>
      </c>
      <c r="D393" s="771" t="s">
        <v>340</v>
      </c>
      <c r="E393" s="772" t="s">
        <v>1079</v>
      </c>
      <c r="F393" s="772" t="s">
        <v>390</v>
      </c>
      <c r="G393" s="772" t="s">
        <v>1079</v>
      </c>
    </row>
    <row r="394" spans="1:7" x14ac:dyDescent="0.2">
      <c r="A394" s="770"/>
      <c r="B394" s="770"/>
      <c r="C394" s="776" t="s">
        <v>1080</v>
      </c>
      <c r="D394" s="771" t="s">
        <v>195</v>
      </c>
      <c r="E394" s="772" t="s">
        <v>1081</v>
      </c>
      <c r="F394" s="772" t="s">
        <v>390</v>
      </c>
      <c r="G394" s="772" t="s">
        <v>1081</v>
      </c>
    </row>
    <row r="395" spans="1:7" x14ac:dyDescent="0.2">
      <c r="A395" s="770"/>
      <c r="B395" s="770"/>
      <c r="C395" s="776" t="s">
        <v>778</v>
      </c>
      <c r="D395" s="771" t="s">
        <v>195</v>
      </c>
      <c r="E395" s="772" t="s">
        <v>1082</v>
      </c>
      <c r="F395" s="772" t="s">
        <v>390</v>
      </c>
      <c r="G395" s="772" t="s">
        <v>1082</v>
      </c>
    </row>
    <row r="396" spans="1:7" x14ac:dyDescent="0.2">
      <c r="A396" s="770"/>
      <c r="B396" s="770"/>
      <c r="C396" s="776" t="s">
        <v>1083</v>
      </c>
      <c r="D396" s="771" t="s">
        <v>196</v>
      </c>
      <c r="E396" s="772" t="s">
        <v>1084</v>
      </c>
      <c r="F396" s="772" t="s">
        <v>390</v>
      </c>
      <c r="G396" s="772" t="s">
        <v>1084</v>
      </c>
    </row>
    <row r="397" spans="1:7" x14ac:dyDescent="0.2">
      <c r="A397" s="770"/>
      <c r="B397" s="770"/>
      <c r="C397" s="776" t="s">
        <v>783</v>
      </c>
      <c r="D397" s="771" t="s">
        <v>196</v>
      </c>
      <c r="E397" s="772" t="s">
        <v>1085</v>
      </c>
      <c r="F397" s="772" t="s">
        <v>390</v>
      </c>
      <c r="G397" s="772" t="s">
        <v>1085</v>
      </c>
    </row>
    <row r="398" spans="1:7" x14ac:dyDescent="0.2">
      <c r="A398" s="770"/>
      <c r="B398" s="770"/>
      <c r="C398" s="776" t="s">
        <v>1086</v>
      </c>
      <c r="D398" s="771" t="s">
        <v>190</v>
      </c>
      <c r="E398" s="772" t="s">
        <v>1087</v>
      </c>
      <c r="F398" s="772" t="s">
        <v>390</v>
      </c>
      <c r="G398" s="772" t="s">
        <v>1087</v>
      </c>
    </row>
    <row r="399" spans="1:7" x14ac:dyDescent="0.2">
      <c r="A399" s="770"/>
      <c r="B399" s="770"/>
      <c r="C399" s="776" t="s">
        <v>1088</v>
      </c>
      <c r="D399" s="771" t="s">
        <v>190</v>
      </c>
      <c r="E399" s="772" t="s">
        <v>1089</v>
      </c>
      <c r="F399" s="772" t="s">
        <v>390</v>
      </c>
      <c r="G399" s="772" t="s">
        <v>1089</v>
      </c>
    </row>
    <row r="400" spans="1:7" x14ac:dyDescent="0.2">
      <c r="A400" s="770"/>
      <c r="B400" s="770"/>
      <c r="C400" s="776" t="s">
        <v>1090</v>
      </c>
      <c r="D400" s="771" t="s">
        <v>191</v>
      </c>
      <c r="E400" s="772" t="s">
        <v>1091</v>
      </c>
      <c r="F400" s="772" t="s">
        <v>390</v>
      </c>
      <c r="G400" s="772" t="s">
        <v>1091</v>
      </c>
    </row>
    <row r="401" spans="1:7" x14ac:dyDescent="0.2">
      <c r="A401" s="770"/>
      <c r="B401" s="770"/>
      <c r="C401" s="776" t="s">
        <v>724</v>
      </c>
      <c r="D401" s="771" t="s">
        <v>191</v>
      </c>
      <c r="E401" s="772" t="s">
        <v>1092</v>
      </c>
      <c r="F401" s="772" t="s">
        <v>390</v>
      </c>
      <c r="G401" s="772" t="s">
        <v>1092</v>
      </c>
    </row>
    <row r="402" spans="1:7" x14ac:dyDescent="0.2">
      <c r="A402" s="770"/>
      <c r="B402" s="770"/>
      <c r="C402" s="776" t="s">
        <v>1093</v>
      </c>
      <c r="D402" s="771" t="s">
        <v>200</v>
      </c>
      <c r="E402" s="772" t="s">
        <v>1094</v>
      </c>
      <c r="F402" s="772" t="s">
        <v>390</v>
      </c>
      <c r="G402" s="772" t="s">
        <v>1094</v>
      </c>
    </row>
    <row r="403" spans="1:7" x14ac:dyDescent="0.2">
      <c r="A403" s="770"/>
      <c r="B403" s="770"/>
      <c r="C403" s="776" t="s">
        <v>1095</v>
      </c>
      <c r="D403" s="771" t="s">
        <v>200</v>
      </c>
      <c r="E403" s="772" t="s">
        <v>1096</v>
      </c>
      <c r="F403" s="772" t="s">
        <v>390</v>
      </c>
      <c r="G403" s="772" t="s">
        <v>1096</v>
      </c>
    </row>
    <row r="404" spans="1:7" ht="22.5" x14ac:dyDescent="0.2">
      <c r="A404" s="770"/>
      <c r="B404" s="770"/>
      <c r="C404" s="776" t="s">
        <v>20</v>
      </c>
      <c r="D404" s="771" t="s">
        <v>678</v>
      </c>
      <c r="E404" s="772" t="s">
        <v>537</v>
      </c>
      <c r="F404" s="772" t="s">
        <v>390</v>
      </c>
      <c r="G404" s="772" t="s">
        <v>537</v>
      </c>
    </row>
    <row r="405" spans="1:7" x14ac:dyDescent="0.2">
      <c r="A405" s="764" t="s">
        <v>613</v>
      </c>
      <c r="B405" s="764"/>
      <c r="C405" s="764"/>
      <c r="D405" s="765" t="s">
        <v>614</v>
      </c>
      <c r="E405" s="766" t="s">
        <v>1097</v>
      </c>
      <c r="F405" s="766" t="s">
        <v>390</v>
      </c>
      <c r="G405" s="766" t="s">
        <v>1097</v>
      </c>
    </row>
    <row r="406" spans="1:7" ht="15" x14ac:dyDescent="0.2">
      <c r="A406" s="767"/>
      <c r="B406" s="774" t="s">
        <v>1098</v>
      </c>
      <c r="C406" s="775"/>
      <c r="D406" s="768" t="s">
        <v>1099</v>
      </c>
      <c r="E406" s="769" t="s">
        <v>1100</v>
      </c>
      <c r="F406" s="769" t="s">
        <v>390</v>
      </c>
      <c r="G406" s="769" t="s">
        <v>1100</v>
      </c>
    </row>
    <row r="407" spans="1:7" ht="22.5" x14ac:dyDescent="0.2">
      <c r="A407" s="770"/>
      <c r="B407" s="770"/>
      <c r="C407" s="776" t="s">
        <v>764</v>
      </c>
      <c r="D407" s="771" t="s">
        <v>765</v>
      </c>
      <c r="E407" s="772" t="s">
        <v>1101</v>
      </c>
      <c r="F407" s="772" t="s">
        <v>390</v>
      </c>
      <c r="G407" s="772" t="s">
        <v>1101</v>
      </c>
    </row>
    <row r="408" spans="1:7" x14ac:dyDescent="0.2">
      <c r="A408" s="770"/>
      <c r="B408" s="770"/>
      <c r="C408" s="776" t="s">
        <v>666</v>
      </c>
      <c r="D408" s="771" t="s">
        <v>340</v>
      </c>
      <c r="E408" s="772" t="s">
        <v>1102</v>
      </c>
      <c r="F408" s="772" t="s">
        <v>390</v>
      </c>
      <c r="G408" s="772" t="s">
        <v>1102</v>
      </c>
    </row>
    <row r="409" spans="1:7" x14ac:dyDescent="0.2">
      <c r="A409" s="770"/>
      <c r="B409" s="770"/>
      <c r="C409" s="776" t="s">
        <v>772</v>
      </c>
      <c r="D409" s="771" t="s">
        <v>773</v>
      </c>
      <c r="E409" s="772" t="s">
        <v>1103</v>
      </c>
      <c r="F409" s="772" t="s">
        <v>390</v>
      </c>
      <c r="G409" s="772" t="s">
        <v>1103</v>
      </c>
    </row>
    <row r="410" spans="1:7" x14ac:dyDescent="0.2">
      <c r="A410" s="770"/>
      <c r="B410" s="770"/>
      <c r="C410" s="776" t="s">
        <v>668</v>
      </c>
      <c r="D410" s="771" t="s">
        <v>195</v>
      </c>
      <c r="E410" s="772" t="s">
        <v>1104</v>
      </c>
      <c r="F410" s="772" t="s">
        <v>390</v>
      </c>
      <c r="G410" s="772" t="s">
        <v>1104</v>
      </c>
    </row>
    <row r="411" spans="1:7" x14ac:dyDescent="0.2">
      <c r="A411" s="770"/>
      <c r="B411" s="770"/>
      <c r="C411" s="776" t="s">
        <v>670</v>
      </c>
      <c r="D411" s="771" t="s">
        <v>196</v>
      </c>
      <c r="E411" s="772" t="s">
        <v>1105</v>
      </c>
      <c r="F411" s="772" t="s">
        <v>390</v>
      </c>
      <c r="G411" s="772" t="s">
        <v>1105</v>
      </c>
    </row>
    <row r="412" spans="1:7" x14ac:dyDescent="0.2">
      <c r="A412" s="770"/>
      <c r="B412" s="770"/>
      <c r="C412" s="776" t="s">
        <v>672</v>
      </c>
      <c r="D412" s="771" t="s">
        <v>190</v>
      </c>
      <c r="E412" s="772" t="s">
        <v>1106</v>
      </c>
      <c r="F412" s="772" t="s">
        <v>390</v>
      </c>
      <c r="G412" s="772" t="s">
        <v>1106</v>
      </c>
    </row>
    <row r="413" spans="1:7" x14ac:dyDescent="0.2">
      <c r="A413" s="770"/>
      <c r="B413" s="770"/>
      <c r="C413" s="776" t="s">
        <v>895</v>
      </c>
      <c r="D413" s="771" t="s">
        <v>896</v>
      </c>
      <c r="E413" s="772" t="s">
        <v>1107</v>
      </c>
      <c r="F413" s="772" t="s">
        <v>390</v>
      </c>
      <c r="G413" s="772" t="s">
        <v>1107</v>
      </c>
    </row>
    <row r="414" spans="1:7" x14ac:dyDescent="0.2">
      <c r="A414" s="770"/>
      <c r="B414" s="770"/>
      <c r="C414" s="776" t="s">
        <v>683</v>
      </c>
      <c r="D414" s="771" t="s">
        <v>197</v>
      </c>
      <c r="E414" s="772" t="s">
        <v>766</v>
      </c>
      <c r="F414" s="772" t="s">
        <v>390</v>
      </c>
      <c r="G414" s="772" t="s">
        <v>766</v>
      </c>
    </row>
    <row r="415" spans="1:7" x14ac:dyDescent="0.2">
      <c r="A415" s="770"/>
      <c r="B415" s="770"/>
      <c r="C415" s="776" t="s">
        <v>697</v>
      </c>
      <c r="D415" s="771" t="s">
        <v>198</v>
      </c>
      <c r="E415" s="772" t="s">
        <v>792</v>
      </c>
      <c r="F415" s="772" t="s">
        <v>390</v>
      </c>
      <c r="G415" s="772" t="s">
        <v>792</v>
      </c>
    </row>
    <row r="416" spans="1:7" x14ac:dyDescent="0.2">
      <c r="A416" s="770"/>
      <c r="B416" s="770"/>
      <c r="C416" s="776" t="s">
        <v>674</v>
      </c>
      <c r="D416" s="771" t="s">
        <v>191</v>
      </c>
      <c r="E416" s="772" t="s">
        <v>1108</v>
      </c>
      <c r="F416" s="772" t="s">
        <v>390</v>
      </c>
      <c r="G416" s="772" t="s">
        <v>1108</v>
      </c>
    </row>
    <row r="417" spans="1:7" ht="22.5" x14ac:dyDescent="0.2">
      <c r="A417" s="770"/>
      <c r="B417" s="770"/>
      <c r="C417" s="776" t="s">
        <v>804</v>
      </c>
      <c r="D417" s="771" t="s">
        <v>345</v>
      </c>
      <c r="E417" s="772" t="s">
        <v>1109</v>
      </c>
      <c r="F417" s="772" t="s">
        <v>390</v>
      </c>
      <c r="G417" s="772" t="s">
        <v>1109</v>
      </c>
    </row>
    <row r="418" spans="1:7" ht="22.5" x14ac:dyDescent="0.2">
      <c r="A418" s="767"/>
      <c r="B418" s="774" t="s">
        <v>616</v>
      </c>
      <c r="C418" s="775"/>
      <c r="D418" s="768" t="s">
        <v>617</v>
      </c>
      <c r="E418" s="769" t="s">
        <v>1110</v>
      </c>
      <c r="F418" s="769" t="s">
        <v>390</v>
      </c>
      <c r="G418" s="769" t="s">
        <v>1110</v>
      </c>
    </row>
    <row r="419" spans="1:7" x14ac:dyDescent="0.2">
      <c r="A419" s="770"/>
      <c r="B419" s="770"/>
      <c r="C419" s="776" t="s">
        <v>1111</v>
      </c>
      <c r="D419" s="771" t="s">
        <v>1112</v>
      </c>
      <c r="E419" s="772" t="s">
        <v>1110</v>
      </c>
      <c r="F419" s="772" t="s">
        <v>390</v>
      </c>
      <c r="G419" s="772" t="s">
        <v>1110</v>
      </c>
    </row>
    <row r="420" spans="1:7" ht="22.5" x14ac:dyDescent="0.2">
      <c r="A420" s="767"/>
      <c r="B420" s="774" t="s">
        <v>1113</v>
      </c>
      <c r="C420" s="775"/>
      <c r="D420" s="768" t="s">
        <v>1114</v>
      </c>
      <c r="E420" s="769" t="s">
        <v>1115</v>
      </c>
      <c r="F420" s="769" t="s">
        <v>390</v>
      </c>
      <c r="G420" s="769" t="s">
        <v>1115</v>
      </c>
    </row>
    <row r="421" spans="1:7" x14ac:dyDescent="0.2">
      <c r="A421" s="770"/>
      <c r="B421" s="770"/>
      <c r="C421" s="776" t="s">
        <v>1111</v>
      </c>
      <c r="D421" s="771" t="s">
        <v>1112</v>
      </c>
      <c r="E421" s="772" t="s">
        <v>1115</v>
      </c>
      <c r="F421" s="772" t="s">
        <v>390</v>
      </c>
      <c r="G421" s="772" t="s">
        <v>1115</v>
      </c>
    </row>
    <row r="422" spans="1:7" x14ac:dyDescent="0.2">
      <c r="A422" s="764" t="s">
        <v>618</v>
      </c>
      <c r="B422" s="764"/>
      <c r="C422" s="764"/>
      <c r="D422" s="765" t="s">
        <v>356</v>
      </c>
      <c r="E422" s="766" t="s">
        <v>1116</v>
      </c>
      <c r="F422" s="766" t="s">
        <v>620</v>
      </c>
      <c r="G422" s="766" t="s">
        <v>1117</v>
      </c>
    </row>
    <row r="423" spans="1:7" ht="15" x14ac:dyDescent="0.2">
      <c r="A423" s="767"/>
      <c r="B423" s="774" t="s">
        <v>622</v>
      </c>
      <c r="C423" s="775"/>
      <c r="D423" s="768" t="s">
        <v>623</v>
      </c>
      <c r="E423" s="769" t="s">
        <v>624</v>
      </c>
      <c r="F423" s="769" t="s">
        <v>390</v>
      </c>
      <c r="G423" s="769" t="s">
        <v>624</v>
      </c>
    </row>
    <row r="424" spans="1:7" ht="67.5" x14ac:dyDescent="0.2">
      <c r="A424" s="770"/>
      <c r="B424" s="770"/>
      <c r="C424" s="776" t="s">
        <v>575</v>
      </c>
      <c r="D424" s="771" t="s">
        <v>1047</v>
      </c>
      <c r="E424" s="772" t="s">
        <v>587</v>
      </c>
      <c r="F424" s="772" t="s">
        <v>390</v>
      </c>
      <c r="G424" s="772" t="s">
        <v>587</v>
      </c>
    </row>
    <row r="425" spans="1:7" ht="22.5" x14ac:dyDescent="0.2">
      <c r="A425" s="770"/>
      <c r="B425" s="770"/>
      <c r="C425" s="776" t="s">
        <v>578</v>
      </c>
      <c r="D425" s="771" t="s">
        <v>1048</v>
      </c>
      <c r="E425" s="772" t="s">
        <v>390</v>
      </c>
      <c r="F425" s="772" t="s">
        <v>390</v>
      </c>
      <c r="G425" s="772" t="s">
        <v>390</v>
      </c>
    </row>
    <row r="426" spans="1:7" x14ac:dyDescent="0.2">
      <c r="A426" s="770"/>
      <c r="B426" s="770"/>
      <c r="C426" s="776" t="s">
        <v>1052</v>
      </c>
      <c r="D426" s="771" t="s">
        <v>343</v>
      </c>
      <c r="E426" s="772" t="s">
        <v>1118</v>
      </c>
      <c r="F426" s="772" t="s">
        <v>390</v>
      </c>
      <c r="G426" s="772" t="s">
        <v>1118</v>
      </c>
    </row>
    <row r="427" spans="1:7" x14ac:dyDescent="0.2">
      <c r="A427" s="770"/>
      <c r="B427" s="770"/>
      <c r="C427" s="776" t="s">
        <v>666</v>
      </c>
      <c r="D427" s="771" t="s">
        <v>340</v>
      </c>
      <c r="E427" s="772" t="s">
        <v>463</v>
      </c>
      <c r="F427" s="772" t="s">
        <v>390</v>
      </c>
      <c r="G427" s="772" t="s">
        <v>463</v>
      </c>
    </row>
    <row r="428" spans="1:7" x14ac:dyDescent="0.2">
      <c r="A428" s="770"/>
      <c r="B428" s="770"/>
      <c r="C428" s="776" t="s">
        <v>772</v>
      </c>
      <c r="D428" s="771" t="s">
        <v>773</v>
      </c>
      <c r="E428" s="772" t="s">
        <v>422</v>
      </c>
      <c r="F428" s="772" t="s">
        <v>390</v>
      </c>
      <c r="G428" s="772" t="s">
        <v>422</v>
      </c>
    </row>
    <row r="429" spans="1:7" x14ac:dyDescent="0.2">
      <c r="A429" s="770"/>
      <c r="B429" s="770"/>
      <c r="C429" s="776" t="s">
        <v>668</v>
      </c>
      <c r="D429" s="771" t="s">
        <v>195</v>
      </c>
      <c r="E429" s="772" t="s">
        <v>1119</v>
      </c>
      <c r="F429" s="772" t="s">
        <v>390</v>
      </c>
      <c r="G429" s="772" t="s">
        <v>1119</v>
      </c>
    </row>
    <row r="430" spans="1:7" x14ac:dyDescent="0.2">
      <c r="A430" s="770"/>
      <c r="B430" s="770"/>
      <c r="C430" s="776" t="s">
        <v>670</v>
      </c>
      <c r="D430" s="771" t="s">
        <v>196</v>
      </c>
      <c r="E430" s="772" t="s">
        <v>1120</v>
      </c>
      <c r="F430" s="772" t="s">
        <v>390</v>
      </c>
      <c r="G430" s="772" t="s">
        <v>1120</v>
      </c>
    </row>
    <row r="431" spans="1:7" x14ac:dyDescent="0.2">
      <c r="A431" s="770"/>
      <c r="B431" s="770"/>
      <c r="C431" s="776" t="s">
        <v>680</v>
      </c>
      <c r="D431" s="771" t="s">
        <v>189</v>
      </c>
      <c r="E431" s="772" t="s">
        <v>587</v>
      </c>
      <c r="F431" s="772" t="s">
        <v>390</v>
      </c>
      <c r="G431" s="772" t="s">
        <v>587</v>
      </c>
    </row>
    <row r="432" spans="1:7" x14ac:dyDescent="0.2">
      <c r="A432" s="770"/>
      <c r="B432" s="770"/>
      <c r="C432" s="776" t="s">
        <v>672</v>
      </c>
      <c r="D432" s="771" t="s">
        <v>190</v>
      </c>
      <c r="E432" s="772" t="s">
        <v>497</v>
      </c>
      <c r="F432" s="772" t="s">
        <v>390</v>
      </c>
      <c r="G432" s="772" t="s">
        <v>497</v>
      </c>
    </row>
    <row r="433" spans="1:7" x14ac:dyDescent="0.2">
      <c r="A433" s="770"/>
      <c r="B433" s="770"/>
      <c r="C433" s="776" t="s">
        <v>683</v>
      </c>
      <c r="D433" s="771" t="s">
        <v>197</v>
      </c>
      <c r="E433" s="772" t="s">
        <v>1121</v>
      </c>
      <c r="F433" s="772" t="s">
        <v>390</v>
      </c>
      <c r="G433" s="772" t="s">
        <v>1121</v>
      </c>
    </row>
    <row r="434" spans="1:7" x14ac:dyDescent="0.2">
      <c r="A434" s="770"/>
      <c r="B434" s="770"/>
      <c r="C434" s="776" t="s">
        <v>674</v>
      </c>
      <c r="D434" s="771" t="s">
        <v>191</v>
      </c>
      <c r="E434" s="772" t="s">
        <v>598</v>
      </c>
      <c r="F434" s="772" t="s">
        <v>390</v>
      </c>
      <c r="G434" s="772" t="s">
        <v>598</v>
      </c>
    </row>
    <row r="435" spans="1:7" ht="22.5" x14ac:dyDescent="0.2">
      <c r="A435" s="770"/>
      <c r="B435" s="770"/>
      <c r="C435" s="776" t="s">
        <v>794</v>
      </c>
      <c r="D435" s="771" t="s">
        <v>795</v>
      </c>
      <c r="E435" s="772" t="s">
        <v>484</v>
      </c>
      <c r="F435" s="772" t="s">
        <v>390</v>
      </c>
      <c r="G435" s="772" t="s">
        <v>484</v>
      </c>
    </row>
    <row r="436" spans="1:7" ht="22.5" x14ac:dyDescent="0.2">
      <c r="A436" s="770"/>
      <c r="B436" s="770"/>
      <c r="C436" s="776" t="s">
        <v>804</v>
      </c>
      <c r="D436" s="771" t="s">
        <v>345</v>
      </c>
      <c r="E436" s="772" t="s">
        <v>1122</v>
      </c>
      <c r="F436" s="772" t="s">
        <v>390</v>
      </c>
      <c r="G436" s="772" t="s">
        <v>1122</v>
      </c>
    </row>
    <row r="437" spans="1:7" ht="67.5" x14ac:dyDescent="0.2">
      <c r="A437" s="770"/>
      <c r="B437" s="770"/>
      <c r="C437" s="776" t="s">
        <v>1123</v>
      </c>
      <c r="D437" s="771" t="s">
        <v>1124</v>
      </c>
      <c r="E437" s="772" t="s">
        <v>457</v>
      </c>
      <c r="F437" s="772" t="s">
        <v>390</v>
      </c>
      <c r="G437" s="772" t="s">
        <v>457</v>
      </c>
    </row>
    <row r="438" spans="1:7" ht="22.5" x14ac:dyDescent="0.2">
      <c r="A438" s="770"/>
      <c r="B438" s="770"/>
      <c r="C438" s="776" t="s">
        <v>807</v>
      </c>
      <c r="D438" s="771" t="s">
        <v>808</v>
      </c>
      <c r="E438" s="772" t="s">
        <v>562</v>
      </c>
      <c r="F438" s="772" t="s">
        <v>390</v>
      </c>
      <c r="G438" s="772" t="s">
        <v>562</v>
      </c>
    </row>
    <row r="439" spans="1:7" ht="56.25" x14ac:dyDescent="0.2">
      <c r="A439" s="767"/>
      <c r="B439" s="774" t="s">
        <v>630</v>
      </c>
      <c r="C439" s="775"/>
      <c r="D439" s="768" t="s">
        <v>631</v>
      </c>
      <c r="E439" s="769" t="s">
        <v>1125</v>
      </c>
      <c r="F439" s="769" t="s">
        <v>562</v>
      </c>
      <c r="G439" s="769" t="s">
        <v>1126</v>
      </c>
    </row>
    <row r="440" spans="1:7" ht="67.5" x14ac:dyDescent="0.2">
      <c r="A440" s="770"/>
      <c r="B440" s="770"/>
      <c r="C440" s="776" t="s">
        <v>575</v>
      </c>
      <c r="D440" s="771" t="s">
        <v>1047</v>
      </c>
      <c r="E440" s="772" t="s">
        <v>760</v>
      </c>
      <c r="F440" s="772" t="s">
        <v>562</v>
      </c>
      <c r="G440" s="772" t="s">
        <v>404</v>
      </c>
    </row>
    <row r="441" spans="1:7" ht="22.5" x14ac:dyDescent="0.2">
      <c r="A441" s="770"/>
      <c r="B441" s="770"/>
      <c r="C441" s="776" t="s">
        <v>578</v>
      </c>
      <c r="D441" s="771" t="s">
        <v>1048</v>
      </c>
      <c r="E441" s="772" t="s">
        <v>390</v>
      </c>
      <c r="F441" s="772" t="s">
        <v>390</v>
      </c>
      <c r="G441" s="772" t="s">
        <v>390</v>
      </c>
    </row>
    <row r="442" spans="1:7" x14ac:dyDescent="0.2">
      <c r="A442" s="770"/>
      <c r="B442" s="770"/>
      <c r="C442" s="776" t="s">
        <v>1052</v>
      </c>
      <c r="D442" s="771" t="s">
        <v>343</v>
      </c>
      <c r="E442" s="772" t="s">
        <v>1127</v>
      </c>
      <c r="F442" s="772" t="s">
        <v>390</v>
      </c>
      <c r="G442" s="772" t="s">
        <v>1127</v>
      </c>
    </row>
    <row r="443" spans="1:7" x14ac:dyDescent="0.2">
      <c r="A443" s="770"/>
      <c r="B443" s="770"/>
      <c r="C443" s="776" t="s">
        <v>666</v>
      </c>
      <c r="D443" s="771" t="s">
        <v>340</v>
      </c>
      <c r="E443" s="772" t="s">
        <v>1128</v>
      </c>
      <c r="F443" s="772" t="s">
        <v>390</v>
      </c>
      <c r="G443" s="772" t="s">
        <v>1128</v>
      </c>
    </row>
    <row r="444" spans="1:7" x14ac:dyDescent="0.2">
      <c r="A444" s="770"/>
      <c r="B444" s="770"/>
      <c r="C444" s="776" t="s">
        <v>772</v>
      </c>
      <c r="D444" s="771" t="s">
        <v>773</v>
      </c>
      <c r="E444" s="772" t="s">
        <v>1129</v>
      </c>
      <c r="F444" s="772" t="s">
        <v>390</v>
      </c>
      <c r="G444" s="772" t="s">
        <v>1129</v>
      </c>
    </row>
    <row r="445" spans="1:7" x14ac:dyDescent="0.2">
      <c r="A445" s="770"/>
      <c r="B445" s="770"/>
      <c r="C445" s="776" t="s">
        <v>668</v>
      </c>
      <c r="D445" s="771" t="s">
        <v>195</v>
      </c>
      <c r="E445" s="772" t="s">
        <v>1130</v>
      </c>
      <c r="F445" s="772" t="s">
        <v>390</v>
      </c>
      <c r="G445" s="772" t="s">
        <v>1130</v>
      </c>
    </row>
    <row r="446" spans="1:7" x14ac:dyDescent="0.2">
      <c r="A446" s="770"/>
      <c r="B446" s="770"/>
      <c r="C446" s="776" t="s">
        <v>670</v>
      </c>
      <c r="D446" s="771" t="s">
        <v>196</v>
      </c>
      <c r="E446" s="772" t="s">
        <v>1131</v>
      </c>
      <c r="F446" s="772" t="s">
        <v>390</v>
      </c>
      <c r="G446" s="772" t="s">
        <v>1131</v>
      </c>
    </row>
    <row r="447" spans="1:7" x14ac:dyDescent="0.2">
      <c r="A447" s="770"/>
      <c r="B447" s="770"/>
      <c r="C447" s="776" t="s">
        <v>672</v>
      </c>
      <c r="D447" s="771" t="s">
        <v>190</v>
      </c>
      <c r="E447" s="772" t="s">
        <v>547</v>
      </c>
      <c r="F447" s="772" t="s">
        <v>390</v>
      </c>
      <c r="G447" s="772" t="s">
        <v>547</v>
      </c>
    </row>
    <row r="448" spans="1:7" x14ac:dyDescent="0.2">
      <c r="A448" s="770"/>
      <c r="B448" s="770"/>
      <c r="C448" s="776" t="s">
        <v>683</v>
      </c>
      <c r="D448" s="771" t="s">
        <v>197</v>
      </c>
      <c r="E448" s="772" t="s">
        <v>587</v>
      </c>
      <c r="F448" s="772" t="s">
        <v>390</v>
      </c>
      <c r="G448" s="772" t="s">
        <v>587</v>
      </c>
    </row>
    <row r="449" spans="1:7" x14ac:dyDescent="0.2">
      <c r="A449" s="770"/>
      <c r="B449" s="770"/>
      <c r="C449" s="776" t="s">
        <v>674</v>
      </c>
      <c r="D449" s="771" t="s">
        <v>191</v>
      </c>
      <c r="E449" s="772" t="s">
        <v>650</v>
      </c>
      <c r="F449" s="772" t="s">
        <v>390</v>
      </c>
      <c r="G449" s="772" t="s">
        <v>650</v>
      </c>
    </row>
    <row r="450" spans="1:7" ht="22.5" x14ac:dyDescent="0.2">
      <c r="A450" s="770"/>
      <c r="B450" s="770"/>
      <c r="C450" s="776" t="s">
        <v>794</v>
      </c>
      <c r="D450" s="771" t="s">
        <v>795</v>
      </c>
      <c r="E450" s="772" t="s">
        <v>443</v>
      </c>
      <c r="F450" s="772" t="s">
        <v>390</v>
      </c>
      <c r="G450" s="772" t="s">
        <v>443</v>
      </c>
    </row>
    <row r="451" spans="1:7" ht="22.5" x14ac:dyDescent="0.2">
      <c r="A451" s="770"/>
      <c r="B451" s="770"/>
      <c r="C451" s="776" t="s">
        <v>804</v>
      </c>
      <c r="D451" s="771" t="s">
        <v>345</v>
      </c>
      <c r="E451" s="772" t="s">
        <v>1132</v>
      </c>
      <c r="F451" s="772" t="s">
        <v>390</v>
      </c>
      <c r="G451" s="772" t="s">
        <v>1132</v>
      </c>
    </row>
    <row r="452" spans="1:7" ht="67.5" x14ac:dyDescent="0.2">
      <c r="A452" s="770"/>
      <c r="B452" s="770"/>
      <c r="C452" s="776" t="s">
        <v>1123</v>
      </c>
      <c r="D452" s="771" t="s">
        <v>1124</v>
      </c>
      <c r="E452" s="772" t="s">
        <v>634</v>
      </c>
      <c r="F452" s="772" t="s">
        <v>390</v>
      </c>
      <c r="G452" s="772" t="s">
        <v>634</v>
      </c>
    </row>
    <row r="453" spans="1:7" ht="22.5" x14ac:dyDescent="0.2">
      <c r="A453" s="770"/>
      <c r="B453" s="770"/>
      <c r="C453" s="776" t="s">
        <v>807</v>
      </c>
      <c r="D453" s="771" t="s">
        <v>808</v>
      </c>
      <c r="E453" s="772" t="s">
        <v>681</v>
      </c>
      <c r="F453" s="772" t="s">
        <v>390</v>
      </c>
      <c r="G453" s="772" t="s">
        <v>681</v>
      </c>
    </row>
    <row r="454" spans="1:7" ht="15" x14ac:dyDescent="0.2">
      <c r="A454" s="767"/>
      <c r="B454" s="774" t="s">
        <v>637</v>
      </c>
      <c r="C454" s="775"/>
      <c r="D454" s="768" t="s">
        <v>638</v>
      </c>
      <c r="E454" s="769" t="s">
        <v>639</v>
      </c>
      <c r="F454" s="769" t="s">
        <v>390</v>
      </c>
      <c r="G454" s="769" t="s">
        <v>639</v>
      </c>
    </row>
    <row r="455" spans="1:7" x14ac:dyDescent="0.2">
      <c r="A455" s="770"/>
      <c r="B455" s="770"/>
      <c r="C455" s="776" t="s">
        <v>666</v>
      </c>
      <c r="D455" s="771" t="s">
        <v>340</v>
      </c>
      <c r="E455" s="772" t="s">
        <v>1133</v>
      </c>
      <c r="F455" s="772" t="s">
        <v>390</v>
      </c>
      <c r="G455" s="772" t="s">
        <v>1133</v>
      </c>
    </row>
    <row r="456" spans="1:7" x14ac:dyDescent="0.2">
      <c r="A456" s="770"/>
      <c r="B456" s="770"/>
      <c r="C456" s="776" t="s">
        <v>668</v>
      </c>
      <c r="D456" s="771" t="s">
        <v>195</v>
      </c>
      <c r="E456" s="772" t="s">
        <v>1134</v>
      </c>
      <c r="F456" s="772" t="s">
        <v>390</v>
      </c>
      <c r="G456" s="772" t="s">
        <v>1134</v>
      </c>
    </row>
    <row r="457" spans="1:7" x14ac:dyDescent="0.2">
      <c r="A457" s="770"/>
      <c r="B457" s="770"/>
      <c r="C457" s="776" t="s">
        <v>670</v>
      </c>
      <c r="D457" s="771" t="s">
        <v>196</v>
      </c>
      <c r="E457" s="772" t="s">
        <v>1135</v>
      </c>
      <c r="F457" s="772" t="s">
        <v>390</v>
      </c>
      <c r="G457" s="772" t="s">
        <v>1135</v>
      </c>
    </row>
    <row r="458" spans="1:7" ht="15" x14ac:dyDescent="0.2">
      <c r="A458" s="767"/>
      <c r="B458" s="774" t="s">
        <v>1136</v>
      </c>
      <c r="C458" s="775"/>
      <c r="D458" s="768" t="s">
        <v>1137</v>
      </c>
      <c r="E458" s="769" t="s">
        <v>1138</v>
      </c>
      <c r="F458" s="769" t="s">
        <v>390</v>
      </c>
      <c r="G458" s="769" t="s">
        <v>1138</v>
      </c>
    </row>
    <row r="459" spans="1:7" ht="22.5" x14ac:dyDescent="0.2">
      <c r="A459" s="770"/>
      <c r="B459" s="770"/>
      <c r="C459" s="776" t="s">
        <v>764</v>
      </c>
      <c r="D459" s="771" t="s">
        <v>765</v>
      </c>
      <c r="E459" s="772" t="s">
        <v>1139</v>
      </c>
      <c r="F459" s="772" t="s">
        <v>390</v>
      </c>
      <c r="G459" s="772" t="s">
        <v>1139</v>
      </c>
    </row>
    <row r="460" spans="1:7" x14ac:dyDescent="0.2">
      <c r="A460" s="770"/>
      <c r="B460" s="770"/>
      <c r="C460" s="776" t="s">
        <v>666</v>
      </c>
      <c r="D460" s="771" t="s">
        <v>340</v>
      </c>
      <c r="E460" s="772" t="s">
        <v>1140</v>
      </c>
      <c r="F460" s="772" t="s">
        <v>390</v>
      </c>
      <c r="G460" s="772" t="s">
        <v>1140</v>
      </c>
    </row>
    <row r="461" spans="1:7" x14ac:dyDescent="0.2">
      <c r="A461" s="770"/>
      <c r="B461" s="770"/>
      <c r="C461" s="776" t="s">
        <v>772</v>
      </c>
      <c r="D461" s="771" t="s">
        <v>773</v>
      </c>
      <c r="E461" s="772" t="s">
        <v>1141</v>
      </c>
      <c r="F461" s="772" t="s">
        <v>390</v>
      </c>
      <c r="G461" s="772" t="s">
        <v>1141</v>
      </c>
    </row>
    <row r="462" spans="1:7" x14ac:dyDescent="0.2">
      <c r="A462" s="770"/>
      <c r="B462" s="770"/>
      <c r="C462" s="776" t="s">
        <v>668</v>
      </c>
      <c r="D462" s="771" t="s">
        <v>195</v>
      </c>
      <c r="E462" s="772" t="s">
        <v>1142</v>
      </c>
      <c r="F462" s="772" t="s">
        <v>390</v>
      </c>
      <c r="G462" s="772" t="s">
        <v>1142</v>
      </c>
    </row>
    <row r="463" spans="1:7" x14ac:dyDescent="0.2">
      <c r="A463" s="770"/>
      <c r="B463" s="770"/>
      <c r="C463" s="776" t="s">
        <v>670</v>
      </c>
      <c r="D463" s="771" t="s">
        <v>196</v>
      </c>
      <c r="E463" s="772" t="s">
        <v>1143</v>
      </c>
      <c r="F463" s="772" t="s">
        <v>390</v>
      </c>
      <c r="G463" s="772" t="s">
        <v>1143</v>
      </c>
    </row>
    <row r="464" spans="1:7" x14ac:dyDescent="0.2">
      <c r="A464" s="770"/>
      <c r="B464" s="770"/>
      <c r="C464" s="776" t="s">
        <v>672</v>
      </c>
      <c r="D464" s="771" t="s">
        <v>190</v>
      </c>
      <c r="E464" s="772" t="s">
        <v>681</v>
      </c>
      <c r="F464" s="772" t="s">
        <v>390</v>
      </c>
      <c r="G464" s="772" t="s">
        <v>681</v>
      </c>
    </row>
    <row r="465" spans="1:7" x14ac:dyDescent="0.2">
      <c r="A465" s="770"/>
      <c r="B465" s="770"/>
      <c r="C465" s="776" t="s">
        <v>802</v>
      </c>
      <c r="D465" s="771" t="s">
        <v>200</v>
      </c>
      <c r="E465" s="772" t="s">
        <v>681</v>
      </c>
      <c r="F465" s="772" t="s">
        <v>390</v>
      </c>
      <c r="G465" s="772" t="s">
        <v>681</v>
      </c>
    </row>
    <row r="466" spans="1:7" ht="22.5" x14ac:dyDescent="0.2">
      <c r="A466" s="770"/>
      <c r="B466" s="770"/>
      <c r="C466" s="776" t="s">
        <v>804</v>
      </c>
      <c r="D466" s="771" t="s">
        <v>345</v>
      </c>
      <c r="E466" s="772" t="s">
        <v>1144</v>
      </c>
      <c r="F466" s="772" t="s">
        <v>390</v>
      </c>
      <c r="G466" s="772" t="s">
        <v>1144</v>
      </c>
    </row>
    <row r="467" spans="1:7" ht="15" x14ac:dyDescent="0.2">
      <c r="A467" s="767"/>
      <c r="B467" s="774" t="s">
        <v>1145</v>
      </c>
      <c r="C467" s="775"/>
      <c r="D467" s="768" t="s">
        <v>1146</v>
      </c>
      <c r="E467" s="769" t="s">
        <v>1147</v>
      </c>
      <c r="F467" s="769" t="s">
        <v>390</v>
      </c>
      <c r="G467" s="769" t="s">
        <v>1147</v>
      </c>
    </row>
    <row r="468" spans="1:7" ht="33.75" x14ac:dyDescent="0.2">
      <c r="A468" s="770"/>
      <c r="B468" s="770"/>
      <c r="C468" s="776" t="s">
        <v>942</v>
      </c>
      <c r="D468" s="771" t="s">
        <v>943</v>
      </c>
      <c r="E468" s="772" t="s">
        <v>1147</v>
      </c>
      <c r="F468" s="772" t="s">
        <v>390</v>
      </c>
      <c r="G468" s="772" t="s">
        <v>1147</v>
      </c>
    </row>
    <row r="469" spans="1:7" ht="22.5" x14ac:dyDescent="0.2">
      <c r="A469" s="767"/>
      <c r="B469" s="774" t="s">
        <v>1148</v>
      </c>
      <c r="C469" s="775"/>
      <c r="D469" s="768" t="s">
        <v>1149</v>
      </c>
      <c r="E469" s="769" t="s">
        <v>1150</v>
      </c>
      <c r="F469" s="769" t="s">
        <v>390</v>
      </c>
      <c r="G469" s="769" t="s">
        <v>1150</v>
      </c>
    </row>
    <row r="470" spans="1:7" ht="33.75" x14ac:dyDescent="0.2">
      <c r="A470" s="770"/>
      <c r="B470" s="770"/>
      <c r="C470" s="776" t="s">
        <v>942</v>
      </c>
      <c r="D470" s="771" t="s">
        <v>943</v>
      </c>
      <c r="E470" s="772" t="s">
        <v>1150</v>
      </c>
      <c r="F470" s="772" t="s">
        <v>390</v>
      </c>
      <c r="G470" s="772" t="s">
        <v>1150</v>
      </c>
    </row>
    <row r="471" spans="1:7" ht="15" x14ac:dyDescent="0.2">
      <c r="A471" s="767"/>
      <c r="B471" s="774" t="s">
        <v>640</v>
      </c>
      <c r="C471" s="775"/>
      <c r="D471" s="768" t="s">
        <v>218</v>
      </c>
      <c r="E471" s="769" t="s">
        <v>641</v>
      </c>
      <c r="F471" s="769" t="s">
        <v>642</v>
      </c>
      <c r="G471" s="769" t="s">
        <v>643</v>
      </c>
    </row>
    <row r="472" spans="1:7" x14ac:dyDescent="0.2">
      <c r="A472" s="770"/>
      <c r="B472" s="770"/>
      <c r="C472" s="776" t="s">
        <v>1052</v>
      </c>
      <c r="D472" s="771" t="s">
        <v>343</v>
      </c>
      <c r="E472" s="772" t="s">
        <v>493</v>
      </c>
      <c r="F472" s="772" t="s">
        <v>493</v>
      </c>
      <c r="G472" s="772" t="s">
        <v>720</v>
      </c>
    </row>
    <row r="473" spans="1:7" x14ac:dyDescent="0.2">
      <c r="A473" s="770"/>
      <c r="B473" s="770"/>
      <c r="C473" s="776" t="s">
        <v>666</v>
      </c>
      <c r="D473" s="771" t="s">
        <v>340</v>
      </c>
      <c r="E473" s="772" t="s">
        <v>1151</v>
      </c>
      <c r="F473" s="772" t="s">
        <v>1152</v>
      </c>
      <c r="G473" s="772" t="s">
        <v>1153</v>
      </c>
    </row>
    <row r="474" spans="1:7" x14ac:dyDescent="0.2">
      <c r="A474" s="770"/>
      <c r="B474" s="770"/>
      <c r="C474" s="776" t="s">
        <v>668</v>
      </c>
      <c r="D474" s="771" t="s">
        <v>195</v>
      </c>
      <c r="E474" s="772" t="s">
        <v>1154</v>
      </c>
      <c r="F474" s="772" t="s">
        <v>1155</v>
      </c>
      <c r="G474" s="772" t="s">
        <v>1156</v>
      </c>
    </row>
    <row r="475" spans="1:7" x14ac:dyDescent="0.2">
      <c r="A475" s="770"/>
      <c r="B475" s="770"/>
      <c r="C475" s="776" t="s">
        <v>670</v>
      </c>
      <c r="D475" s="771" t="s">
        <v>196</v>
      </c>
      <c r="E475" s="772" t="s">
        <v>1157</v>
      </c>
      <c r="F475" s="772" t="s">
        <v>1158</v>
      </c>
      <c r="G475" s="772" t="s">
        <v>1159</v>
      </c>
    </row>
    <row r="476" spans="1:7" x14ac:dyDescent="0.2">
      <c r="A476" s="770"/>
      <c r="B476" s="770"/>
      <c r="C476" s="776" t="s">
        <v>672</v>
      </c>
      <c r="D476" s="771" t="s">
        <v>190</v>
      </c>
      <c r="E476" s="772" t="s">
        <v>1160</v>
      </c>
      <c r="F476" s="772" t="s">
        <v>390</v>
      </c>
      <c r="G476" s="772" t="s">
        <v>1160</v>
      </c>
    </row>
    <row r="477" spans="1:7" x14ac:dyDescent="0.2">
      <c r="A477" s="770"/>
      <c r="B477" s="770"/>
      <c r="C477" s="776" t="s">
        <v>683</v>
      </c>
      <c r="D477" s="771" t="s">
        <v>197</v>
      </c>
      <c r="E477" s="772" t="s">
        <v>1161</v>
      </c>
      <c r="F477" s="772" t="s">
        <v>390</v>
      </c>
      <c r="G477" s="772" t="s">
        <v>1161</v>
      </c>
    </row>
    <row r="478" spans="1:7" ht="22.5" x14ac:dyDescent="0.2">
      <c r="A478" s="764" t="s">
        <v>122</v>
      </c>
      <c r="B478" s="764"/>
      <c r="C478" s="764"/>
      <c r="D478" s="765" t="s">
        <v>205</v>
      </c>
      <c r="E478" s="766" t="s">
        <v>1162</v>
      </c>
      <c r="F478" s="766" t="s">
        <v>1163</v>
      </c>
      <c r="G478" s="766" t="s">
        <v>1164</v>
      </c>
    </row>
    <row r="479" spans="1:7" ht="15" x14ac:dyDescent="0.2">
      <c r="A479" s="767"/>
      <c r="B479" s="774" t="s">
        <v>123</v>
      </c>
      <c r="C479" s="775"/>
      <c r="D479" s="768" t="s">
        <v>255</v>
      </c>
      <c r="E479" s="769" t="s">
        <v>1165</v>
      </c>
      <c r="F479" s="769" t="s">
        <v>1072</v>
      </c>
      <c r="G479" s="769" t="s">
        <v>1166</v>
      </c>
    </row>
    <row r="480" spans="1:7" ht="45" x14ac:dyDescent="0.2">
      <c r="A480" s="770"/>
      <c r="B480" s="770"/>
      <c r="C480" s="776" t="s">
        <v>1026</v>
      </c>
      <c r="D480" s="771" t="s">
        <v>1027</v>
      </c>
      <c r="E480" s="772" t="s">
        <v>390</v>
      </c>
      <c r="F480" s="772" t="s">
        <v>390</v>
      </c>
      <c r="G480" s="772" t="s">
        <v>390</v>
      </c>
    </row>
    <row r="481" spans="1:7" x14ac:dyDescent="0.2">
      <c r="A481" s="770"/>
      <c r="B481" s="770"/>
      <c r="C481" s="776" t="s">
        <v>680</v>
      </c>
      <c r="D481" s="771" t="s">
        <v>189</v>
      </c>
      <c r="E481" s="772" t="s">
        <v>587</v>
      </c>
      <c r="F481" s="772" t="s">
        <v>390</v>
      </c>
      <c r="G481" s="772" t="s">
        <v>587</v>
      </c>
    </row>
    <row r="482" spans="1:7" x14ac:dyDescent="0.2">
      <c r="A482" s="770"/>
      <c r="B482" s="770"/>
      <c r="C482" s="776" t="s">
        <v>672</v>
      </c>
      <c r="D482" s="771" t="s">
        <v>190</v>
      </c>
      <c r="E482" s="772" t="s">
        <v>511</v>
      </c>
      <c r="F482" s="772" t="s">
        <v>390</v>
      </c>
      <c r="G482" s="772" t="s">
        <v>511</v>
      </c>
    </row>
    <row r="483" spans="1:7" x14ac:dyDescent="0.2">
      <c r="A483" s="770"/>
      <c r="B483" s="770"/>
      <c r="C483" s="776" t="s">
        <v>674</v>
      </c>
      <c r="D483" s="771" t="s">
        <v>191</v>
      </c>
      <c r="E483" s="772" t="s">
        <v>1072</v>
      </c>
      <c r="F483" s="772" t="s">
        <v>1072</v>
      </c>
      <c r="G483" s="772" t="s">
        <v>510</v>
      </c>
    </row>
    <row r="484" spans="1:7" ht="56.25" x14ac:dyDescent="0.2">
      <c r="A484" s="770"/>
      <c r="B484" s="770"/>
      <c r="C484" s="776" t="s">
        <v>89</v>
      </c>
      <c r="D484" s="771" t="s">
        <v>855</v>
      </c>
      <c r="E484" s="772" t="s">
        <v>500</v>
      </c>
      <c r="F484" s="772" t="s">
        <v>390</v>
      </c>
      <c r="G484" s="772" t="s">
        <v>500</v>
      </c>
    </row>
    <row r="485" spans="1:7" ht="15" x14ac:dyDescent="0.2">
      <c r="A485" s="767"/>
      <c r="B485" s="774" t="s">
        <v>645</v>
      </c>
      <c r="C485" s="775"/>
      <c r="D485" s="768" t="s">
        <v>213</v>
      </c>
      <c r="E485" s="769" t="s">
        <v>1167</v>
      </c>
      <c r="F485" s="769" t="s">
        <v>390</v>
      </c>
      <c r="G485" s="769" t="s">
        <v>1167</v>
      </c>
    </row>
    <row r="486" spans="1:7" ht="45" x14ac:dyDescent="0.2">
      <c r="A486" s="770"/>
      <c r="B486" s="770"/>
      <c r="C486" s="776" t="s">
        <v>951</v>
      </c>
      <c r="D486" s="771" t="s">
        <v>952</v>
      </c>
      <c r="E486" s="772" t="s">
        <v>497</v>
      </c>
      <c r="F486" s="772" t="s">
        <v>390</v>
      </c>
      <c r="G486" s="772" t="s">
        <v>497</v>
      </c>
    </row>
    <row r="487" spans="1:7" x14ac:dyDescent="0.2">
      <c r="A487" s="770"/>
      <c r="B487" s="770"/>
      <c r="C487" s="776" t="s">
        <v>666</v>
      </c>
      <c r="D487" s="771" t="s">
        <v>340</v>
      </c>
      <c r="E487" s="772" t="s">
        <v>1168</v>
      </c>
      <c r="F487" s="772" t="s">
        <v>390</v>
      </c>
      <c r="G487" s="772" t="s">
        <v>1168</v>
      </c>
    </row>
    <row r="488" spans="1:7" x14ac:dyDescent="0.2">
      <c r="A488" s="770"/>
      <c r="B488" s="770"/>
      <c r="C488" s="776" t="s">
        <v>772</v>
      </c>
      <c r="D488" s="771" t="s">
        <v>773</v>
      </c>
      <c r="E488" s="772" t="s">
        <v>1169</v>
      </c>
      <c r="F488" s="772" t="s">
        <v>390</v>
      </c>
      <c r="G488" s="772" t="s">
        <v>1169</v>
      </c>
    </row>
    <row r="489" spans="1:7" x14ac:dyDescent="0.2">
      <c r="A489" s="770"/>
      <c r="B489" s="770"/>
      <c r="C489" s="776" t="s">
        <v>668</v>
      </c>
      <c r="D489" s="771" t="s">
        <v>195</v>
      </c>
      <c r="E489" s="772" t="s">
        <v>1170</v>
      </c>
      <c r="F489" s="772" t="s">
        <v>390</v>
      </c>
      <c r="G489" s="772" t="s">
        <v>1170</v>
      </c>
    </row>
    <row r="490" spans="1:7" x14ac:dyDescent="0.2">
      <c r="A490" s="770"/>
      <c r="B490" s="770"/>
      <c r="C490" s="776" t="s">
        <v>670</v>
      </c>
      <c r="D490" s="771" t="s">
        <v>196</v>
      </c>
      <c r="E490" s="772" t="s">
        <v>1171</v>
      </c>
      <c r="F490" s="772" t="s">
        <v>390</v>
      </c>
      <c r="G490" s="772" t="s">
        <v>1171</v>
      </c>
    </row>
    <row r="491" spans="1:7" x14ac:dyDescent="0.2">
      <c r="A491" s="770"/>
      <c r="B491" s="770"/>
      <c r="C491" s="776" t="s">
        <v>672</v>
      </c>
      <c r="D491" s="771" t="s">
        <v>190</v>
      </c>
      <c r="E491" s="772" t="s">
        <v>1172</v>
      </c>
      <c r="F491" s="772" t="s">
        <v>390</v>
      </c>
      <c r="G491" s="772" t="s">
        <v>1172</v>
      </c>
    </row>
    <row r="492" spans="1:7" x14ac:dyDescent="0.2">
      <c r="A492" s="770"/>
      <c r="B492" s="770"/>
      <c r="C492" s="776" t="s">
        <v>674</v>
      </c>
      <c r="D492" s="771" t="s">
        <v>191</v>
      </c>
      <c r="E492" s="772" t="s">
        <v>1173</v>
      </c>
      <c r="F492" s="772" t="s">
        <v>390</v>
      </c>
      <c r="G492" s="772" t="s">
        <v>1173</v>
      </c>
    </row>
    <row r="493" spans="1:7" x14ac:dyDescent="0.2">
      <c r="A493" s="770"/>
      <c r="B493" s="770"/>
      <c r="C493" s="776" t="s">
        <v>802</v>
      </c>
      <c r="D493" s="771" t="s">
        <v>200</v>
      </c>
      <c r="E493" s="772" t="s">
        <v>457</v>
      </c>
      <c r="F493" s="772" t="s">
        <v>390</v>
      </c>
      <c r="G493" s="772" t="s">
        <v>457</v>
      </c>
    </row>
    <row r="494" spans="1:7" x14ac:dyDescent="0.2">
      <c r="A494" s="770"/>
      <c r="B494" s="770"/>
      <c r="C494" s="776" t="s">
        <v>676</v>
      </c>
      <c r="D494" s="771" t="s">
        <v>217</v>
      </c>
      <c r="E494" s="772" t="s">
        <v>592</v>
      </c>
      <c r="F494" s="772" t="s">
        <v>390</v>
      </c>
      <c r="G494" s="772" t="s">
        <v>592</v>
      </c>
    </row>
    <row r="495" spans="1:7" ht="22.5" x14ac:dyDescent="0.2">
      <c r="A495" s="770"/>
      <c r="B495" s="770"/>
      <c r="C495" s="776" t="s">
        <v>804</v>
      </c>
      <c r="D495" s="771" t="s">
        <v>345</v>
      </c>
      <c r="E495" s="772" t="s">
        <v>1174</v>
      </c>
      <c r="F495" s="772" t="s">
        <v>390</v>
      </c>
      <c r="G495" s="772" t="s">
        <v>1174</v>
      </c>
    </row>
    <row r="496" spans="1:7" ht="22.5" x14ac:dyDescent="0.2">
      <c r="A496" s="770"/>
      <c r="B496" s="770"/>
      <c r="C496" s="776" t="s">
        <v>807</v>
      </c>
      <c r="D496" s="771" t="s">
        <v>808</v>
      </c>
      <c r="E496" s="772" t="s">
        <v>1175</v>
      </c>
      <c r="F496" s="772" t="s">
        <v>390</v>
      </c>
      <c r="G496" s="772" t="s">
        <v>1175</v>
      </c>
    </row>
    <row r="497" spans="1:7" ht="15" x14ac:dyDescent="0.2">
      <c r="A497" s="767"/>
      <c r="B497" s="774" t="s">
        <v>1176</v>
      </c>
      <c r="C497" s="775"/>
      <c r="D497" s="768" t="s">
        <v>1177</v>
      </c>
      <c r="E497" s="769" t="s">
        <v>1178</v>
      </c>
      <c r="F497" s="769" t="s">
        <v>390</v>
      </c>
      <c r="G497" s="769" t="s">
        <v>1178</v>
      </c>
    </row>
    <row r="498" spans="1:7" x14ac:dyDescent="0.2">
      <c r="A498" s="770"/>
      <c r="B498" s="770"/>
      <c r="C498" s="776" t="s">
        <v>674</v>
      </c>
      <c r="D498" s="771" t="s">
        <v>191</v>
      </c>
      <c r="E498" s="772" t="s">
        <v>1178</v>
      </c>
      <c r="F498" s="772" t="s">
        <v>390</v>
      </c>
      <c r="G498" s="772" t="s">
        <v>1178</v>
      </c>
    </row>
    <row r="499" spans="1:7" ht="15" x14ac:dyDescent="0.2">
      <c r="A499" s="767"/>
      <c r="B499" s="774" t="s">
        <v>1179</v>
      </c>
      <c r="C499" s="775"/>
      <c r="D499" s="768" t="s">
        <v>215</v>
      </c>
      <c r="E499" s="769" t="s">
        <v>1180</v>
      </c>
      <c r="F499" s="769" t="s">
        <v>1181</v>
      </c>
      <c r="G499" s="769" t="s">
        <v>1182</v>
      </c>
    </row>
    <row r="500" spans="1:7" x14ac:dyDescent="0.2">
      <c r="A500" s="770"/>
      <c r="B500" s="770"/>
      <c r="C500" s="776" t="s">
        <v>680</v>
      </c>
      <c r="D500" s="771" t="s">
        <v>189</v>
      </c>
      <c r="E500" s="772" t="s">
        <v>443</v>
      </c>
      <c r="F500" s="772" t="s">
        <v>390</v>
      </c>
      <c r="G500" s="772" t="s">
        <v>443</v>
      </c>
    </row>
    <row r="501" spans="1:7" x14ac:dyDescent="0.2">
      <c r="A501" s="770"/>
      <c r="B501" s="770"/>
      <c r="C501" s="776" t="s">
        <v>672</v>
      </c>
      <c r="D501" s="771" t="s">
        <v>190</v>
      </c>
      <c r="E501" s="772" t="s">
        <v>1183</v>
      </c>
      <c r="F501" s="772" t="s">
        <v>1181</v>
      </c>
      <c r="G501" s="772" t="s">
        <v>1184</v>
      </c>
    </row>
    <row r="502" spans="1:7" x14ac:dyDescent="0.2">
      <c r="A502" s="770"/>
      <c r="B502" s="770"/>
      <c r="C502" s="776" t="s">
        <v>683</v>
      </c>
      <c r="D502" s="771" t="s">
        <v>197</v>
      </c>
      <c r="E502" s="772" t="s">
        <v>562</v>
      </c>
      <c r="F502" s="772" t="s">
        <v>390</v>
      </c>
      <c r="G502" s="772" t="s">
        <v>562</v>
      </c>
    </row>
    <row r="503" spans="1:7" x14ac:dyDescent="0.2">
      <c r="A503" s="770"/>
      <c r="B503" s="770"/>
      <c r="C503" s="776" t="s">
        <v>674</v>
      </c>
      <c r="D503" s="771" t="s">
        <v>191</v>
      </c>
      <c r="E503" s="772" t="s">
        <v>1185</v>
      </c>
      <c r="F503" s="772" t="s">
        <v>390</v>
      </c>
      <c r="G503" s="772" t="s">
        <v>1185</v>
      </c>
    </row>
    <row r="504" spans="1:7" ht="22.5" x14ac:dyDescent="0.2">
      <c r="A504" s="767"/>
      <c r="B504" s="774" t="s">
        <v>126</v>
      </c>
      <c r="C504" s="775"/>
      <c r="D504" s="768" t="s">
        <v>216</v>
      </c>
      <c r="E504" s="769" t="s">
        <v>500</v>
      </c>
      <c r="F504" s="769" t="s">
        <v>390</v>
      </c>
      <c r="G504" s="769" t="s">
        <v>500</v>
      </c>
    </row>
    <row r="505" spans="1:7" ht="56.25" x14ac:dyDescent="0.2">
      <c r="A505" s="770"/>
      <c r="B505" s="770"/>
      <c r="C505" s="776" t="s">
        <v>89</v>
      </c>
      <c r="D505" s="771" t="s">
        <v>855</v>
      </c>
      <c r="E505" s="772" t="s">
        <v>500</v>
      </c>
      <c r="F505" s="772" t="s">
        <v>390</v>
      </c>
      <c r="G505" s="772" t="s">
        <v>500</v>
      </c>
    </row>
    <row r="506" spans="1:7" ht="15" x14ac:dyDescent="0.2">
      <c r="A506" s="767"/>
      <c r="B506" s="774" t="s">
        <v>129</v>
      </c>
      <c r="C506" s="775"/>
      <c r="D506" s="768" t="s">
        <v>256</v>
      </c>
      <c r="E506" s="769" t="s">
        <v>1186</v>
      </c>
      <c r="F506" s="769" t="s">
        <v>390</v>
      </c>
      <c r="G506" s="769" t="s">
        <v>1186</v>
      </c>
    </row>
    <row r="507" spans="1:7" ht="45" x14ac:dyDescent="0.2">
      <c r="A507" s="770"/>
      <c r="B507" s="770"/>
      <c r="C507" s="776" t="s">
        <v>689</v>
      </c>
      <c r="D507" s="771" t="s">
        <v>690</v>
      </c>
      <c r="E507" s="772" t="s">
        <v>1187</v>
      </c>
      <c r="F507" s="772" t="s">
        <v>390</v>
      </c>
      <c r="G507" s="772" t="s">
        <v>1187</v>
      </c>
    </row>
    <row r="508" spans="1:7" x14ac:dyDescent="0.2">
      <c r="A508" s="770"/>
      <c r="B508" s="770"/>
      <c r="C508" s="776" t="s">
        <v>668</v>
      </c>
      <c r="D508" s="771" t="s">
        <v>195</v>
      </c>
      <c r="E508" s="772" t="s">
        <v>1188</v>
      </c>
      <c r="F508" s="772" t="s">
        <v>390</v>
      </c>
      <c r="G508" s="772" t="s">
        <v>1188</v>
      </c>
    </row>
    <row r="509" spans="1:7" x14ac:dyDescent="0.2">
      <c r="A509" s="770"/>
      <c r="B509" s="770"/>
      <c r="C509" s="776" t="s">
        <v>670</v>
      </c>
      <c r="D509" s="771" t="s">
        <v>196</v>
      </c>
      <c r="E509" s="772" t="s">
        <v>1189</v>
      </c>
      <c r="F509" s="772" t="s">
        <v>390</v>
      </c>
      <c r="G509" s="772" t="s">
        <v>1189</v>
      </c>
    </row>
    <row r="510" spans="1:7" x14ac:dyDescent="0.2">
      <c r="A510" s="770"/>
      <c r="B510" s="770"/>
      <c r="C510" s="776" t="s">
        <v>680</v>
      </c>
      <c r="D510" s="771" t="s">
        <v>189</v>
      </c>
      <c r="E510" s="772" t="s">
        <v>457</v>
      </c>
      <c r="F510" s="772" t="s">
        <v>390</v>
      </c>
      <c r="G510" s="772" t="s">
        <v>457</v>
      </c>
    </row>
    <row r="511" spans="1:7" x14ac:dyDescent="0.2">
      <c r="A511" s="770"/>
      <c r="B511" s="770"/>
      <c r="C511" s="776" t="s">
        <v>672</v>
      </c>
      <c r="D511" s="771" t="s">
        <v>190</v>
      </c>
      <c r="E511" s="772" t="s">
        <v>457</v>
      </c>
      <c r="F511" s="772" t="s">
        <v>390</v>
      </c>
      <c r="G511" s="772" t="s">
        <v>457</v>
      </c>
    </row>
    <row r="512" spans="1:7" x14ac:dyDescent="0.2">
      <c r="A512" s="770"/>
      <c r="B512" s="770"/>
      <c r="C512" s="776" t="s">
        <v>674</v>
      </c>
      <c r="D512" s="771" t="s">
        <v>191</v>
      </c>
      <c r="E512" s="772" t="s">
        <v>1190</v>
      </c>
      <c r="F512" s="772" t="s">
        <v>390</v>
      </c>
      <c r="G512" s="772" t="s">
        <v>1190</v>
      </c>
    </row>
    <row r="513" spans="1:7" ht="56.25" x14ac:dyDescent="0.2">
      <c r="A513" s="770"/>
      <c r="B513" s="770"/>
      <c r="C513" s="776" t="s">
        <v>26</v>
      </c>
      <c r="D513" s="771" t="s">
        <v>694</v>
      </c>
      <c r="E513" s="772" t="s">
        <v>1191</v>
      </c>
      <c r="F513" s="772" t="s">
        <v>390</v>
      </c>
      <c r="G513" s="772" t="s">
        <v>1191</v>
      </c>
    </row>
    <row r="514" spans="1:7" ht="15" x14ac:dyDescent="0.2">
      <c r="A514" s="767"/>
      <c r="B514" s="774" t="s">
        <v>133</v>
      </c>
      <c r="C514" s="775"/>
      <c r="D514" s="768" t="s">
        <v>1192</v>
      </c>
      <c r="E514" s="769" t="s">
        <v>1193</v>
      </c>
      <c r="F514" s="769" t="s">
        <v>712</v>
      </c>
      <c r="G514" s="769" t="s">
        <v>1194</v>
      </c>
    </row>
    <row r="515" spans="1:7" x14ac:dyDescent="0.2">
      <c r="A515" s="770"/>
      <c r="B515" s="770"/>
      <c r="C515" s="776" t="s">
        <v>683</v>
      </c>
      <c r="D515" s="771" t="s">
        <v>197</v>
      </c>
      <c r="E515" s="772" t="s">
        <v>1195</v>
      </c>
      <c r="F515" s="772" t="s">
        <v>390</v>
      </c>
      <c r="G515" s="772" t="s">
        <v>1195</v>
      </c>
    </row>
    <row r="516" spans="1:7" x14ac:dyDescent="0.2">
      <c r="A516" s="770"/>
      <c r="B516" s="770"/>
      <c r="C516" s="776" t="s">
        <v>674</v>
      </c>
      <c r="D516" s="771" t="s">
        <v>191</v>
      </c>
      <c r="E516" s="772" t="s">
        <v>1196</v>
      </c>
      <c r="F516" s="772" t="s">
        <v>712</v>
      </c>
      <c r="G516" s="772" t="s">
        <v>1197</v>
      </c>
    </row>
    <row r="517" spans="1:7" ht="22.5" x14ac:dyDescent="0.2">
      <c r="A517" s="770"/>
      <c r="B517" s="770"/>
      <c r="C517" s="776" t="s">
        <v>799</v>
      </c>
      <c r="D517" s="771" t="s">
        <v>800</v>
      </c>
      <c r="E517" s="772" t="s">
        <v>1067</v>
      </c>
      <c r="F517" s="772" t="s">
        <v>390</v>
      </c>
      <c r="G517" s="772" t="s">
        <v>1067</v>
      </c>
    </row>
    <row r="518" spans="1:7" ht="22.5" x14ac:dyDescent="0.2">
      <c r="A518" s="770"/>
      <c r="B518" s="770"/>
      <c r="C518" s="776" t="s">
        <v>20</v>
      </c>
      <c r="D518" s="771" t="s">
        <v>678</v>
      </c>
      <c r="E518" s="772" t="s">
        <v>1198</v>
      </c>
      <c r="F518" s="772" t="s">
        <v>390</v>
      </c>
      <c r="G518" s="772" t="s">
        <v>1198</v>
      </c>
    </row>
    <row r="519" spans="1:7" ht="33.75" x14ac:dyDescent="0.2">
      <c r="A519" s="767"/>
      <c r="B519" s="774" t="s">
        <v>648</v>
      </c>
      <c r="C519" s="775"/>
      <c r="D519" s="768" t="s">
        <v>206</v>
      </c>
      <c r="E519" s="769" t="s">
        <v>587</v>
      </c>
      <c r="F519" s="769" t="s">
        <v>390</v>
      </c>
      <c r="G519" s="769" t="s">
        <v>587</v>
      </c>
    </row>
    <row r="520" spans="1:7" x14ac:dyDescent="0.2">
      <c r="A520" s="770"/>
      <c r="B520" s="770"/>
      <c r="C520" s="776" t="s">
        <v>676</v>
      </c>
      <c r="D520" s="771" t="s">
        <v>217</v>
      </c>
      <c r="E520" s="772" t="s">
        <v>587</v>
      </c>
      <c r="F520" s="772" t="s">
        <v>390</v>
      </c>
      <c r="G520" s="772" t="s">
        <v>587</v>
      </c>
    </row>
    <row r="521" spans="1:7" ht="15" x14ac:dyDescent="0.2">
      <c r="A521" s="767"/>
      <c r="B521" s="774" t="s">
        <v>141</v>
      </c>
      <c r="C521" s="775"/>
      <c r="D521" s="768" t="s">
        <v>218</v>
      </c>
      <c r="E521" s="769" t="s">
        <v>1199</v>
      </c>
      <c r="F521" s="769" t="s">
        <v>390</v>
      </c>
      <c r="G521" s="769" t="s">
        <v>1199</v>
      </c>
    </row>
    <row r="522" spans="1:7" x14ac:dyDescent="0.2">
      <c r="A522" s="770"/>
      <c r="B522" s="770"/>
      <c r="C522" s="776" t="s">
        <v>668</v>
      </c>
      <c r="D522" s="771" t="s">
        <v>195</v>
      </c>
      <c r="E522" s="772" t="s">
        <v>1200</v>
      </c>
      <c r="F522" s="772" t="s">
        <v>390</v>
      </c>
      <c r="G522" s="772" t="s">
        <v>1200</v>
      </c>
    </row>
    <row r="523" spans="1:7" x14ac:dyDescent="0.2">
      <c r="A523" s="770"/>
      <c r="B523" s="770"/>
      <c r="C523" s="776" t="s">
        <v>670</v>
      </c>
      <c r="D523" s="771" t="s">
        <v>196</v>
      </c>
      <c r="E523" s="772" t="s">
        <v>1201</v>
      </c>
      <c r="F523" s="772" t="s">
        <v>390</v>
      </c>
      <c r="G523" s="772" t="s">
        <v>1201</v>
      </c>
    </row>
    <row r="524" spans="1:7" x14ac:dyDescent="0.2">
      <c r="A524" s="770"/>
      <c r="B524" s="770"/>
      <c r="C524" s="776" t="s">
        <v>680</v>
      </c>
      <c r="D524" s="771" t="s">
        <v>189</v>
      </c>
      <c r="E524" s="772" t="s">
        <v>1202</v>
      </c>
      <c r="F524" s="772" t="s">
        <v>390</v>
      </c>
      <c r="G524" s="772" t="s">
        <v>1202</v>
      </c>
    </row>
    <row r="525" spans="1:7" x14ac:dyDescent="0.2">
      <c r="A525" s="770"/>
      <c r="B525" s="770"/>
      <c r="C525" s="776" t="s">
        <v>672</v>
      </c>
      <c r="D525" s="771" t="s">
        <v>190</v>
      </c>
      <c r="E525" s="772" t="s">
        <v>650</v>
      </c>
      <c r="F525" s="772" t="s">
        <v>390</v>
      </c>
      <c r="G525" s="772" t="s">
        <v>650</v>
      </c>
    </row>
    <row r="526" spans="1:7" x14ac:dyDescent="0.2">
      <c r="A526" s="770"/>
      <c r="B526" s="770"/>
      <c r="C526" s="776" t="s">
        <v>683</v>
      </c>
      <c r="D526" s="771" t="s">
        <v>197</v>
      </c>
      <c r="E526" s="772" t="s">
        <v>1203</v>
      </c>
      <c r="F526" s="772" t="s">
        <v>390</v>
      </c>
      <c r="G526" s="772" t="s">
        <v>1203</v>
      </c>
    </row>
    <row r="527" spans="1:7" x14ac:dyDescent="0.2">
      <c r="A527" s="770"/>
      <c r="B527" s="770"/>
      <c r="C527" s="776" t="s">
        <v>697</v>
      </c>
      <c r="D527" s="771" t="s">
        <v>198</v>
      </c>
      <c r="E527" s="772" t="s">
        <v>390</v>
      </c>
      <c r="F527" s="772" t="s">
        <v>390</v>
      </c>
      <c r="G527" s="772" t="s">
        <v>390</v>
      </c>
    </row>
    <row r="528" spans="1:7" x14ac:dyDescent="0.2">
      <c r="A528" s="770"/>
      <c r="B528" s="770"/>
      <c r="C528" s="776" t="s">
        <v>674</v>
      </c>
      <c r="D528" s="771" t="s">
        <v>191</v>
      </c>
      <c r="E528" s="772" t="s">
        <v>803</v>
      </c>
      <c r="F528" s="772" t="s">
        <v>390</v>
      </c>
      <c r="G528" s="772" t="s">
        <v>803</v>
      </c>
    </row>
    <row r="529" spans="1:7" ht="22.5" x14ac:dyDescent="0.2">
      <c r="A529" s="770"/>
      <c r="B529" s="770"/>
      <c r="C529" s="776" t="s">
        <v>20</v>
      </c>
      <c r="D529" s="771" t="s">
        <v>678</v>
      </c>
      <c r="E529" s="772" t="s">
        <v>497</v>
      </c>
      <c r="F529" s="772" t="s">
        <v>390</v>
      </c>
      <c r="G529" s="772" t="s">
        <v>497</v>
      </c>
    </row>
    <row r="530" spans="1:7" ht="22.5" x14ac:dyDescent="0.2">
      <c r="A530" s="764" t="s">
        <v>145</v>
      </c>
      <c r="B530" s="764"/>
      <c r="C530" s="764"/>
      <c r="D530" s="765" t="s">
        <v>239</v>
      </c>
      <c r="E530" s="766" t="s">
        <v>1204</v>
      </c>
      <c r="F530" s="766" t="s">
        <v>650</v>
      </c>
      <c r="G530" s="766" t="s">
        <v>1205</v>
      </c>
    </row>
    <row r="531" spans="1:7" ht="15" x14ac:dyDescent="0.2">
      <c r="A531" s="767"/>
      <c r="B531" s="774" t="s">
        <v>1206</v>
      </c>
      <c r="C531" s="775"/>
      <c r="D531" s="768" t="s">
        <v>280</v>
      </c>
      <c r="E531" s="769" t="s">
        <v>1207</v>
      </c>
      <c r="F531" s="769" t="s">
        <v>390</v>
      </c>
      <c r="G531" s="769" t="s">
        <v>1207</v>
      </c>
    </row>
    <row r="532" spans="1:7" ht="67.5" x14ac:dyDescent="0.2">
      <c r="A532" s="770"/>
      <c r="B532" s="770"/>
      <c r="C532" s="776" t="s">
        <v>600</v>
      </c>
      <c r="D532" s="771" t="s">
        <v>863</v>
      </c>
      <c r="E532" s="772" t="s">
        <v>1012</v>
      </c>
      <c r="F532" s="772" t="s">
        <v>390</v>
      </c>
      <c r="G532" s="772" t="s">
        <v>1012</v>
      </c>
    </row>
    <row r="533" spans="1:7" x14ac:dyDescent="0.2">
      <c r="A533" s="770"/>
      <c r="B533" s="770"/>
      <c r="C533" s="776" t="s">
        <v>680</v>
      </c>
      <c r="D533" s="771" t="s">
        <v>189</v>
      </c>
      <c r="E533" s="772" t="s">
        <v>859</v>
      </c>
      <c r="F533" s="772" t="s">
        <v>390</v>
      </c>
      <c r="G533" s="772" t="s">
        <v>859</v>
      </c>
    </row>
    <row r="534" spans="1:7" x14ac:dyDescent="0.2">
      <c r="A534" s="770"/>
      <c r="B534" s="770"/>
      <c r="C534" s="776" t="s">
        <v>672</v>
      </c>
      <c r="D534" s="771" t="s">
        <v>190</v>
      </c>
      <c r="E534" s="772" t="s">
        <v>587</v>
      </c>
      <c r="F534" s="772" t="s">
        <v>390</v>
      </c>
      <c r="G534" s="772" t="s">
        <v>587</v>
      </c>
    </row>
    <row r="535" spans="1:7" x14ac:dyDescent="0.2">
      <c r="A535" s="770"/>
      <c r="B535" s="770"/>
      <c r="C535" s="776" t="s">
        <v>674</v>
      </c>
      <c r="D535" s="771" t="s">
        <v>191</v>
      </c>
      <c r="E535" s="772" t="s">
        <v>886</v>
      </c>
      <c r="F535" s="772" t="s">
        <v>390</v>
      </c>
      <c r="G535" s="772" t="s">
        <v>886</v>
      </c>
    </row>
    <row r="536" spans="1:7" ht="15" x14ac:dyDescent="0.2">
      <c r="A536" s="767"/>
      <c r="B536" s="774" t="s">
        <v>146</v>
      </c>
      <c r="C536" s="775"/>
      <c r="D536" s="768" t="s">
        <v>240</v>
      </c>
      <c r="E536" s="769" t="s">
        <v>1208</v>
      </c>
      <c r="F536" s="769" t="s">
        <v>650</v>
      </c>
      <c r="G536" s="769" t="s">
        <v>1209</v>
      </c>
    </row>
    <row r="537" spans="1:7" ht="22.5" x14ac:dyDescent="0.2">
      <c r="A537" s="770"/>
      <c r="B537" s="770"/>
      <c r="C537" s="776" t="s">
        <v>1210</v>
      </c>
      <c r="D537" s="771" t="s">
        <v>241</v>
      </c>
      <c r="E537" s="772" t="s">
        <v>1211</v>
      </c>
      <c r="F537" s="772" t="s">
        <v>407</v>
      </c>
      <c r="G537" s="772" t="s">
        <v>1212</v>
      </c>
    </row>
    <row r="538" spans="1:7" x14ac:dyDescent="0.2">
      <c r="A538" s="770"/>
      <c r="B538" s="770"/>
      <c r="C538" s="776" t="s">
        <v>668</v>
      </c>
      <c r="D538" s="771" t="s">
        <v>195</v>
      </c>
      <c r="E538" s="772" t="s">
        <v>1213</v>
      </c>
      <c r="F538" s="772" t="s">
        <v>390</v>
      </c>
      <c r="G538" s="772" t="s">
        <v>1213</v>
      </c>
    </row>
    <row r="539" spans="1:7" x14ac:dyDescent="0.2">
      <c r="A539" s="770"/>
      <c r="B539" s="770"/>
      <c r="C539" s="776" t="s">
        <v>670</v>
      </c>
      <c r="D539" s="771" t="s">
        <v>196</v>
      </c>
      <c r="E539" s="772" t="s">
        <v>1214</v>
      </c>
      <c r="F539" s="772" t="s">
        <v>390</v>
      </c>
      <c r="G539" s="772" t="s">
        <v>1214</v>
      </c>
    </row>
    <row r="540" spans="1:7" x14ac:dyDescent="0.2">
      <c r="A540" s="770"/>
      <c r="B540" s="770"/>
      <c r="C540" s="776" t="s">
        <v>680</v>
      </c>
      <c r="D540" s="771" t="s">
        <v>189</v>
      </c>
      <c r="E540" s="772" t="s">
        <v>511</v>
      </c>
      <c r="F540" s="772" t="s">
        <v>390</v>
      </c>
      <c r="G540" s="772" t="s">
        <v>511</v>
      </c>
    </row>
    <row r="541" spans="1:7" x14ac:dyDescent="0.2">
      <c r="A541" s="770"/>
      <c r="B541" s="770"/>
      <c r="C541" s="776" t="s">
        <v>672</v>
      </c>
      <c r="D541" s="771" t="s">
        <v>190</v>
      </c>
      <c r="E541" s="772" t="s">
        <v>1215</v>
      </c>
      <c r="F541" s="772" t="s">
        <v>390</v>
      </c>
      <c r="G541" s="772" t="s">
        <v>1215</v>
      </c>
    </row>
    <row r="542" spans="1:7" x14ac:dyDescent="0.2">
      <c r="A542" s="770"/>
      <c r="B542" s="770"/>
      <c r="C542" s="776" t="s">
        <v>683</v>
      </c>
      <c r="D542" s="771" t="s">
        <v>197</v>
      </c>
      <c r="E542" s="772" t="s">
        <v>463</v>
      </c>
      <c r="F542" s="772" t="s">
        <v>390</v>
      </c>
      <c r="G542" s="772" t="s">
        <v>463</v>
      </c>
    </row>
    <row r="543" spans="1:7" x14ac:dyDescent="0.2">
      <c r="A543" s="770"/>
      <c r="B543" s="770"/>
      <c r="C543" s="776" t="s">
        <v>697</v>
      </c>
      <c r="D543" s="771" t="s">
        <v>198</v>
      </c>
      <c r="E543" s="772" t="s">
        <v>1216</v>
      </c>
      <c r="F543" s="772" t="s">
        <v>390</v>
      </c>
      <c r="G543" s="772" t="s">
        <v>1216</v>
      </c>
    </row>
    <row r="544" spans="1:7" x14ac:dyDescent="0.2">
      <c r="A544" s="770"/>
      <c r="B544" s="770"/>
      <c r="C544" s="776" t="s">
        <v>674</v>
      </c>
      <c r="D544" s="771" t="s">
        <v>191</v>
      </c>
      <c r="E544" s="772" t="s">
        <v>1217</v>
      </c>
      <c r="F544" s="772" t="s">
        <v>511</v>
      </c>
      <c r="G544" s="772" t="s">
        <v>1218</v>
      </c>
    </row>
    <row r="545" spans="1:7" ht="22.5" x14ac:dyDescent="0.2">
      <c r="A545" s="770"/>
      <c r="B545" s="770"/>
      <c r="C545" s="776" t="s">
        <v>794</v>
      </c>
      <c r="D545" s="771" t="s">
        <v>795</v>
      </c>
      <c r="E545" s="772" t="s">
        <v>1219</v>
      </c>
      <c r="F545" s="772" t="s">
        <v>390</v>
      </c>
      <c r="G545" s="772" t="s">
        <v>1219</v>
      </c>
    </row>
    <row r="546" spans="1:7" ht="22.5" x14ac:dyDescent="0.2">
      <c r="A546" s="770"/>
      <c r="B546" s="770"/>
      <c r="C546" s="776" t="s">
        <v>58</v>
      </c>
      <c r="D546" s="771" t="s">
        <v>711</v>
      </c>
      <c r="E546" s="772" t="s">
        <v>1220</v>
      </c>
      <c r="F546" s="772" t="s">
        <v>390</v>
      </c>
      <c r="G546" s="772" t="s">
        <v>1220</v>
      </c>
    </row>
    <row r="547" spans="1:7" ht="15" x14ac:dyDescent="0.2">
      <c r="A547" s="767"/>
      <c r="B547" s="774" t="s">
        <v>1221</v>
      </c>
      <c r="C547" s="775"/>
      <c r="D547" s="768" t="s">
        <v>242</v>
      </c>
      <c r="E547" s="769" t="s">
        <v>1222</v>
      </c>
      <c r="F547" s="769" t="s">
        <v>390</v>
      </c>
      <c r="G547" s="769" t="s">
        <v>1222</v>
      </c>
    </row>
    <row r="548" spans="1:7" ht="22.5" x14ac:dyDescent="0.2">
      <c r="A548" s="770"/>
      <c r="B548" s="770"/>
      <c r="C548" s="776" t="s">
        <v>1210</v>
      </c>
      <c r="D548" s="771" t="s">
        <v>241</v>
      </c>
      <c r="E548" s="772" t="s">
        <v>1223</v>
      </c>
      <c r="F548" s="772" t="s">
        <v>390</v>
      </c>
      <c r="G548" s="772" t="s">
        <v>1223</v>
      </c>
    </row>
    <row r="549" spans="1:7" x14ac:dyDescent="0.2">
      <c r="A549" s="770"/>
      <c r="B549" s="770"/>
      <c r="C549" s="776" t="s">
        <v>672</v>
      </c>
      <c r="D549" s="771" t="s">
        <v>190</v>
      </c>
      <c r="E549" s="772" t="s">
        <v>390</v>
      </c>
      <c r="F549" s="772" t="s">
        <v>390</v>
      </c>
      <c r="G549" s="772" t="s">
        <v>390</v>
      </c>
    </row>
    <row r="550" spans="1:7" x14ac:dyDescent="0.2">
      <c r="A550" s="770"/>
      <c r="B550" s="770"/>
      <c r="C550" s="776" t="s">
        <v>895</v>
      </c>
      <c r="D550" s="771" t="s">
        <v>896</v>
      </c>
      <c r="E550" s="772" t="s">
        <v>1224</v>
      </c>
      <c r="F550" s="772" t="s">
        <v>390</v>
      </c>
      <c r="G550" s="772" t="s">
        <v>1224</v>
      </c>
    </row>
    <row r="551" spans="1:7" ht="15" x14ac:dyDescent="0.2">
      <c r="A551" s="767"/>
      <c r="B551" s="774" t="s">
        <v>149</v>
      </c>
      <c r="C551" s="775"/>
      <c r="D551" s="768" t="s">
        <v>243</v>
      </c>
      <c r="E551" s="769" t="s">
        <v>1225</v>
      </c>
      <c r="F551" s="769" t="s">
        <v>390</v>
      </c>
      <c r="G551" s="769" t="s">
        <v>1225</v>
      </c>
    </row>
    <row r="552" spans="1:7" ht="22.5" x14ac:dyDescent="0.2">
      <c r="A552" s="770"/>
      <c r="B552" s="770"/>
      <c r="C552" s="776" t="s">
        <v>1210</v>
      </c>
      <c r="D552" s="771" t="s">
        <v>241</v>
      </c>
      <c r="E552" s="772" t="s">
        <v>1226</v>
      </c>
      <c r="F552" s="772" t="s">
        <v>390</v>
      </c>
      <c r="G552" s="772" t="s">
        <v>1226</v>
      </c>
    </row>
    <row r="553" spans="1:7" ht="22.5" x14ac:dyDescent="0.2">
      <c r="A553" s="770"/>
      <c r="B553" s="770"/>
      <c r="C553" s="776" t="s">
        <v>151</v>
      </c>
      <c r="D553" s="771" t="s">
        <v>678</v>
      </c>
      <c r="E553" s="772" t="s">
        <v>1227</v>
      </c>
      <c r="F553" s="772" t="s">
        <v>390</v>
      </c>
      <c r="G553" s="772" t="s">
        <v>1227</v>
      </c>
    </row>
    <row r="554" spans="1:7" ht="22.5" x14ac:dyDescent="0.2">
      <c r="A554" s="770"/>
      <c r="B554" s="770"/>
      <c r="C554" s="776" t="s">
        <v>152</v>
      </c>
      <c r="D554" s="771" t="s">
        <v>678</v>
      </c>
      <c r="E554" s="772" t="s">
        <v>1228</v>
      </c>
      <c r="F554" s="772" t="s">
        <v>390</v>
      </c>
      <c r="G554" s="772" t="s">
        <v>1228</v>
      </c>
    </row>
    <row r="555" spans="1:7" ht="15" x14ac:dyDescent="0.2">
      <c r="A555" s="767"/>
      <c r="B555" s="774" t="s">
        <v>1229</v>
      </c>
      <c r="C555" s="775"/>
      <c r="D555" s="768" t="s">
        <v>281</v>
      </c>
      <c r="E555" s="769" t="s">
        <v>1230</v>
      </c>
      <c r="F555" s="769" t="s">
        <v>390</v>
      </c>
      <c r="G555" s="769" t="s">
        <v>1230</v>
      </c>
    </row>
    <row r="556" spans="1:7" ht="56.25" x14ac:dyDescent="0.2">
      <c r="A556" s="770"/>
      <c r="B556" s="770"/>
      <c r="C556" s="776" t="s">
        <v>1231</v>
      </c>
      <c r="D556" s="771" t="s">
        <v>282</v>
      </c>
      <c r="E556" s="772" t="s">
        <v>1230</v>
      </c>
      <c r="F556" s="772" t="s">
        <v>390</v>
      </c>
      <c r="G556" s="772" t="s">
        <v>1230</v>
      </c>
    </row>
    <row r="557" spans="1:7" ht="33.75" x14ac:dyDescent="0.2">
      <c r="A557" s="767"/>
      <c r="B557" s="774" t="s">
        <v>1232</v>
      </c>
      <c r="C557" s="775"/>
      <c r="D557" s="768" t="s">
        <v>1233</v>
      </c>
      <c r="E557" s="769" t="s">
        <v>587</v>
      </c>
      <c r="F557" s="769" t="s">
        <v>390</v>
      </c>
      <c r="G557" s="769" t="s">
        <v>587</v>
      </c>
    </row>
    <row r="558" spans="1:7" x14ac:dyDescent="0.2">
      <c r="A558" s="770"/>
      <c r="B558" s="770"/>
      <c r="C558" s="776" t="s">
        <v>674</v>
      </c>
      <c r="D558" s="771" t="s">
        <v>191</v>
      </c>
      <c r="E558" s="772" t="s">
        <v>587</v>
      </c>
      <c r="F558" s="772" t="s">
        <v>390</v>
      </c>
      <c r="G558" s="772" t="s">
        <v>587</v>
      </c>
    </row>
    <row r="559" spans="1:7" ht="15" x14ac:dyDescent="0.2">
      <c r="A559" s="767"/>
      <c r="B559" s="774" t="s">
        <v>1234</v>
      </c>
      <c r="C559" s="775"/>
      <c r="D559" s="768" t="s">
        <v>218</v>
      </c>
      <c r="E559" s="769" t="s">
        <v>1235</v>
      </c>
      <c r="F559" s="769" t="s">
        <v>390</v>
      </c>
      <c r="G559" s="769" t="s">
        <v>1235</v>
      </c>
    </row>
    <row r="560" spans="1:7" x14ac:dyDescent="0.2">
      <c r="A560" s="770"/>
      <c r="B560" s="770"/>
      <c r="C560" s="776" t="s">
        <v>680</v>
      </c>
      <c r="D560" s="771" t="s">
        <v>189</v>
      </c>
      <c r="E560" s="772" t="s">
        <v>1236</v>
      </c>
      <c r="F560" s="772" t="s">
        <v>390</v>
      </c>
      <c r="G560" s="772" t="s">
        <v>1236</v>
      </c>
    </row>
    <row r="561" spans="1:7" x14ac:dyDescent="0.2">
      <c r="A561" s="770"/>
      <c r="B561" s="770"/>
      <c r="C561" s="776" t="s">
        <v>672</v>
      </c>
      <c r="D561" s="771" t="s">
        <v>190</v>
      </c>
      <c r="E561" s="772" t="s">
        <v>1237</v>
      </c>
      <c r="F561" s="772" t="s">
        <v>390</v>
      </c>
      <c r="G561" s="772" t="s">
        <v>1237</v>
      </c>
    </row>
    <row r="562" spans="1:7" x14ac:dyDescent="0.2">
      <c r="A562" s="770"/>
      <c r="B562" s="770"/>
      <c r="C562" s="776" t="s">
        <v>674</v>
      </c>
      <c r="D562" s="771" t="s">
        <v>191</v>
      </c>
      <c r="E562" s="772" t="s">
        <v>1238</v>
      </c>
      <c r="F562" s="772" t="s">
        <v>390</v>
      </c>
      <c r="G562" s="772" t="s">
        <v>1238</v>
      </c>
    </row>
    <row r="563" spans="1:7" x14ac:dyDescent="0.2">
      <c r="A563" s="764" t="s">
        <v>156</v>
      </c>
      <c r="B563" s="764"/>
      <c r="C563" s="764"/>
      <c r="D563" s="765" t="s">
        <v>1239</v>
      </c>
      <c r="E563" s="766" t="s">
        <v>1240</v>
      </c>
      <c r="F563" s="766" t="s">
        <v>1264</v>
      </c>
      <c r="G563" s="766" t="s">
        <v>1265</v>
      </c>
    </row>
    <row r="564" spans="1:7" ht="15" x14ac:dyDescent="0.2">
      <c r="A564" s="767"/>
      <c r="B564" s="774" t="s">
        <v>157</v>
      </c>
      <c r="C564" s="775"/>
      <c r="D564" s="768" t="s">
        <v>1241</v>
      </c>
      <c r="E564" s="769" t="s">
        <v>1242</v>
      </c>
      <c r="F564" s="769" t="s">
        <v>1264</v>
      </c>
      <c r="G564" s="769" t="s">
        <v>1266</v>
      </c>
    </row>
    <row r="565" spans="1:7" x14ac:dyDescent="0.2">
      <c r="A565" s="770"/>
      <c r="B565" s="770"/>
      <c r="C565" s="776" t="s">
        <v>668</v>
      </c>
      <c r="D565" s="771" t="s">
        <v>195</v>
      </c>
      <c r="E565" s="772" t="s">
        <v>1243</v>
      </c>
      <c r="F565" s="772" t="s">
        <v>390</v>
      </c>
      <c r="G565" s="772" t="s">
        <v>1243</v>
      </c>
    </row>
    <row r="566" spans="1:7" x14ac:dyDescent="0.2">
      <c r="A566" s="770"/>
      <c r="B566" s="770"/>
      <c r="C566" s="776" t="s">
        <v>670</v>
      </c>
      <c r="D566" s="771" t="s">
        <v>196</v>
      </c>
      <c r="E566" s="772" t="s">
        <v>1244</v>
      </c>
      <c r="F566" s="772" t="s">
        <v>390</v>
      </c>
      <c r="G566" s="772" t="s">
        <v>1244</v>
      </c>
    </row>
    <row r="567" spans="1:7" x14ac:dyDescent="0.2">
      <c r="A567" s="770"/>
      <c r="B567" s="770"/>
      <c r="C567" s="776" t="s">
        <v>680</v>
      </c>
      <c r="D567" s="771" t="s">
        <v>189</v>
      </c>
      <c r="E567" s="772" t="s">
        <v>1245</v>
      </c>
      <c r="F567" s="772" t="s">
        <v>390</v>
      </c>
      <c r="G567" s="772" t="s">
        <v>1245</v>
      </c>
    </row>
    <row r="568" spans="1:7" x14ac:dyDescent="0.2">
      <c r="A568" s="770"/>
      <c r="B568" s="770"/>
      <c r="C568" s="776" t="s">
        <v>672</v>
      </c>
      <c r="D568" s="771" t="s">
        <v>190</v>
      </c>
      <c r="E568" s="772" t="s">
        <v>407</v>
      </c>
      <c r="F568" s="772" t="s">
        <v>390</v>
      </c>
      <c r="G568" s="772" t="s">
        <v>407</v>
      </c>
    </row>
    <row r="569" spans="1:7" x14ac:dyDescent="0.2">
      <c r="A569" s="770"/>
      <c r="B569" s="770"/>
      <c r="C569" s="776" t="s">
        <v>683</v>
      </c>
      <c r="D569" s="771" t="s">
        <v>197</v>
      </c>
      <c r="E569" s="772" t="s">
        <v>1246</v>
      </c>
      <c r="F569" s="772" t="s">
        <v>390</v>
      </c>
      <c r="G569" s="772" t="s">
        <v>1246</v>
      </c>
    </row>
    <row r="570" spans="1:7" x14ac:dyDescent="0.2">
      <c r="A570" s="770"/>
      <c r="B570" s="770"/>
      <c r="C570" s="776" t="s">
        <v>697</v>
      </c>
      <c r="D570" s="771" t="s">
        <v>198</v>
      </c>
      <c r="E570" s="772" t="s">
        <v>650</v>
      </c>
      <c r="F570" s="772" t="s">
        <v>390</v>
      </c>
      <c r="G570" s="772" t="s">
        <v>650</v>
      </c>
    </row>
    <row r="571" spans="1:7" x14ac:dyDescent="0.2">
      <c r="A571" s="770"/>
      <c r="B571" s="770"/>
      <c r="C571" s="776" t="s">
        <v>790</v>
      </c>
      <c r="D571" s="771" t="s">
        <v>791</v>
      </c>
      <c r="E571" s="772" t="s">
        <v>1247</v>
      </c>
      <c r="F571" s="772" t="s">
        <v>390</v>
      </c>
      <c r="G571" s="772" t="s">
        <v>1247</v>
      </c>
    </row>
    <row r="572" spans="1:7" x14ac:dyDescent="0.2">
      <c r="A572" s="770"/>
      <c r="B572" s="770"/>
      <c r="C572" s="776" t="s">
        <v>674</v>
      </c>
      <c r="D572" s="771" t="s">
        <v>191</v>
      </c>
      <c r="E572" s="772" t="s">
        <v>1074</v>
      </c>
      <c r="F572" s="772" t="s">
        <v>390</v>
      </c>
      <c r="G572" s="772" t="s">
        <v>1074</v>
      </c>
    </row>
    <row r="573" spans="1:7" x14ac:dyDescent="0.2">
      <c r="A573" s="770"/>
      <c r="B573" s="770"/>
      <c r="C573" s="776" t="s">
        <v>676</v>
      </c>
      <c r="D573" s="771" t="s">
        <v>217</v>
      </c>
      <c r="E573" s="772" t="s">
        <v>681</v>
      </c>
      <c r="F573" s="772" t="s">
        <v>390</v>
      </c>
      <c r="G573" s="772" t="s">
        <v>681</v>
      </c>
    </row>
    <row r="574" spans="1:7" ht="22.5" x14ac:dyDescent="0.2">
      <c r="A574" s="770"/>
      <c r="B574" s="770"/>
      <c r="C574" s="776" t="s">
        <v>20</v>
      </c>
      <c r="D574" s="771" t="s">
        <v>678</v>
      </c>
      <c r="E574" s="772" t="s">
        <v>1248</v>
      </c>
      <c r="F574" s="772" t="s">
        <v>1267</v>
      </c>
      <c r="G574" s="772" t="s">
        <v>1268</v>
      </c>
    </row>
    <row r="575" spans="1:7" ht="15" x14ac:dyDescent="0.2">
      <c r="A575" s="767"/>
      <c r="B575" s="774" t="s">
        <v>1249</v>
      </c>
      <c r="C575" s="775"/>
      <c r="D575" s="768" t="s">
        <v>218</v>
      </c>
      <c r="E575" s="769" t="s">
        <v>1250</v>
      </c>
      <c r="F575" s="769" t="s">
        <v>390</v>
      </c>
      <c r="G575" s="769" t="s">
        <v>1250</v>
      </c>
    </row>
    <row r="576" spans="1:7" ht="67.5" x14ac:dyDescent="0.2">
      <c r="A576" s="770"/>
      <c r="B576" s="770"/>
      <c r="C576" s="776" t="s">
        <v>600</v>
      </c>
      <c r="D576" s="771" t="s">
        <v>863</v>
      </c>
      <c r="E576" s="772" t="s">
        <v>1251</v>
      </c>
      <c r="F576" s="772" t="s">
        <v>390</v>
      </c>
      <c r="G576" s="772" t="s">
        <v>1251</v>
      </c>
    </row>
    <row r="577" spans="1:7" x14ac:dyDescent="0.2">
      <c r="A577" s="770"/>
      <c r="B577" s="770"/>
      <c r="C577" s="776" t="s">
        <v>668</v>
      </c>
      <c r="D577" s="771" t="s">
        <v>195</v>
      </c>
      <c r="E577" s="772" t="s">
        <v>926</v>
      </c>
      <c r="F577" s="772" t="s">
        <v>390</v>
      </c>
      <c r="G577" s="772" t="s">
        <v>926</v>
      </c>
    </row>
    <row r="578" spans="1:7" x14ac:dyDescent="0.2">
      <c r="A578" s="770"/>
      <c r="B578" s="770"/>
      <c r="C578" s="776" t="s">
        <v>680</v>
      </c>
      <c r="D578" s="771" t="s">
        <v>189</v>
      </c>
      <c r="E578" s="772" t="s">
        <v>1252</v>
      </c>
      <c r="F578" s="772" t="s">
        <v>390</v>
      </c>
      <c r="G578" s="772" t="s">
        <v>1252</v>
      </c>
    </row>
    <row r="579" spans="1:7" x14ac:dyDescent="0.2">
      <c r="A579" s="770"/>
      <c r="B579" s="770"/>
      <c r="C579" s="776" t="s">
        <v>672</v>
      </c>
      <c r="D579" s="771" t="s">
        <v>190</v>
      </c>
      <c r="E579" s="772" t="s">
        <v>1253</v>
      </c>
      <c r="F579" s="772" t="s">
        <v>390</v>
      </c>
      <c r="G579" s="772" t="s">
        <v>1253</v>
      </c>
    </row>
    <row r="580" spans="1:7" x14ac:dyDescent="0.2">
      <c r="A580" s="770"/>
      <c r="B580" s="770"/>
      <c r="C580" s="776" t="s">
        <v>674</v>
      </c>
      <c r="D580" s="771" t="s">
        <v>191</v>
      </c>
      <c r="E580" s="772" t="s">
        <v>1254</v>
      </c>
      <c r="F580" s="772" t="s">
        <v>390</v>
      </c>
      <c r="G580" s="772" t="s">
        <v>1254</v>
      </c>
    </row>
    <row r="581" spans="1:7" x14ac:dyDescent="0.2">
      <c r="A581" s="770"/>
      <c r="B581" s="770"/>
      <c r="C581" s="776" t="s">
        <v>676</v>
      </c>
      <c r="D581" s="771" t="s">
        <v>217</v>
      </c>
      <c r="E581" s="772" t="s">
        <v>720</v>
      </c>
      <c r="F581" s="772" t="s">
        <v>390</v>
      </c>
      <c r="G581" s="772" t="s">
        <v>720</v>
      </c>
    </row>
    <row r="582" spans="1:7" x14ac:dyDescent="0.2">
      <c r="A582" s="782" t="s">
        <v>651</v>
      </c>
      <c r="B582" s="782"/>
      <c r="C582" s="782"/>
      <c r="D582" s="782"/>
      <c r="E582" s="773" t="s">
        <v>1255</v>
      </c>
      <c r="F582" s="773" t="s">
        <v>1256</v>
      </c>
      <c r="G582" s="773" t="s">
        <v>1257</v>
      </c>
    </row>
  </sheetData>
  <mergeCells count="4">
    <mergeCell ref="A582:D582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I21" sqref="I21"/>
    </sheetView>
  </sheetViews>
  <sheetFormatPr defaultRowHeight="11.25" x14ac:dyDescent="0.2"/>
  <cols>
    <col min="1" max="1" width="4.7109375" style="199" customWidth="1"/>
    <col min="2" max="2" width="9.140625" style="199"/>
    <col min="3" max="3" width="35.28515625" style="199" customWidth="1"/>
    <col min="4" max="4" width="16.5703125" style="199" customWidth="1"/>
    <col min="5" max="5" width="16.42578125" style="199" customWidth="1"/>
    <col min="6" max="16384" width="9.140625" style="199"/>
  </cols>
  <sheetData>
    <row r="1" spans="1:5" ht="12.75" x14ac:dyDescent="0.2">
      <c r="A1" s="491"/>
      <c r="B1" s="491"/>
      <c r="C1" s="491"/>
      <c r="D1" s="492" t="s">
        <v>163</v>
      </c>
      <c r="E1" s="493"/>
    </row>
    <row r="2" spans="1:5" ht="12.75" x14ac:dyDescent="0.2">
      <c r="A2" s="491"/>
      <c r="B2" s="491"/>
      <c r="C2" s="491"/>
      <c r="D2" s="793" t="s">
        <v>164</v>
      </c>
      <c r="E2" s="793"/>
    </row>
    <row r="3" spans="1:5" ht="12.75" x14ac:dyDescent="0.2">
      <c r="A3" s="491"/>
      <c r="B3" s="491"/>
      <c r="C3" s="491"/>
      <c r="D3" s="494" t="s">
        <v>334</v>
      </c>
      <c r="E3" s="493"/>
    </row>
    <row r="4" spans="1:5" ht="12.75" x14ac:dyDescent="0.2">
      <c r="A4" s="491"/>
      <c r="B4" s="491"/>
      <c r="C4" s="491"/>
      <c r="D4" s="495"/>
      <c r="E4" s="493"/>
    </row>
    <row r="5" spans="1:5" ht="15.75" x14ac:dyDescent="0.2">
      <c r="A5" s="794" t="s">
        <v>298</v>
      </c>
      <c r="B5" s="794"/>
      <c r="C5" s="794"/>
      <c r="D5" s="794"/>
      <c r="E5" s="794"/>
    </row>
    <row r="6" spans="1:5" ht="12.75" x14ac:dyDescent="0.2">
      <c r="A6" s="795"/>
      <c r="B6" s="795"/>
      <c r="C6" s="795"/>
      <c r="D6" s="795"/>
      <c r="E6" s="795"/>
    </row>
    <row r="7" spans="1:5" ht="15.75" x14ac:dyDescent="0.25">
      <c r="A7" s="796" t="s">
        <v>299</v>
      </c>
      <c r="B7" s="796"/>
      <c r="C7" s="796"/>
      <c r="D7" s="796"/>
      <c r="E7" s="796"/>
    </row>
    <row r="8" spans="1:5" ht="15.75" x14ac:dyDescent="0.25">
      <c r="A8" s="496"/>
      <c r="B8" s="496"/>
      <c r="C8" s="496"/>
      <c r="D8" s="496"/>
      <c r="E8" s="496"/>
    </row>
    <row r="9" spans="1:5" ht="15.75" x14ac:dyDescent="0.25">
      <c r="A9" s="797" t="s">
        <v>300</v>
      </c>
      <c r="B9" s="797"/>
      <c r="C9" s="797"/>
      <c r="D9" s="797"/>
      <c r="E9" s="797"/>
    </row>
    <row r="10" spans="1:5" ht="12.75" x14ac:dyDescent="0.2">
      <c r="A10" s="491"/>
      <c r="B10" s="491"/>
      <c r="C10" s="491"/>
      <c r="D10" s="491"/>
      <c r="E10" s="491"/>
    </row>
    <row r="11" spans="1:5" ht="12.75" x14ac:dyDescent="0.2">
      <c r="A11" s="491"/>
      <c r="B11" s="491"/>
      <c r="C11" s="491"/>
      <c r="D11" s="491"/>
      <c r="E11" s="491"/>
    </row>
    <row r="12" spans="1:5" ht="12.75" x14ac:dyDescent="0.2">
      <c r="A12" s="491"/>
      <c r="B12" s="491"/>
      <c r="C12" s="491"/>
      <c r="D12" s="491"/>
      <c r="E12" s="491"/>
    </row>
    <row r="13" spans="1:5" ht="13.5" thickBot="1" x14ac:dyDescent="0.25">
      <c r="A13" s="491"/>
      <c r="B13" s="491"/>
      <c r="C13" s="491"/>
      <c r="D13" s="497"/>
      <c r="E13" s="497" t="s">
        <v>301</v>
      </c>
    </row>
    <row r="14" spans="1:5" ht="12" thickBot="1" x14ac:dyDescent="0.25">
      <c r="A14" s="798" t="s">
        <v>1</v>
      </c>
      <c r="B14" s="799" t="s">
        <v>232</v>
      </c>
      <c r="C14" s="799" t="s">
        <v>302</v>
      </c>
      <c r="D14" s="800" t="s">
        <v>303</v>
      </c>
      <c r="E14" s="801" t="s">
        <v>304</v>
      </c>
    </row>
    <row r="15" spans="1:5" ht="12" thickBot="1" x14ac:dyDescent="0.25">
      <c r="A15" s="798"/>
      <c r="B15" s="799"/>
      <c r="C15" s="799"/>
      <c r="D15" s="800"/>
      <c r="E15" s="801"/>
    </row>
    <row r="16" spans="1:5" ht="17.25" customHeight="1" x14ac:dyDescent="0.2">
      <c r="A16" s="798"/>
      <c r="B16" s="799"/>
      <c r="C16" s="799"/>
      <c r="D16" s="800"/>
      <c r="E16" s="801"/>
    </row>
    <row r="17" spans="1:5" ht="28.5" x14ac:dyDescent="0.2">
      <c r="A17" s="498" t="s">
        <v>266</v>
      </c>
      <c r="B17" s="499">
        <v>992</v>
      </c>
      <c r="C17" s="500" t="s">
        <v>305</v>
      </c>
      <c r="D17" s="501"/>
      <c r="E17" s="502">
        <v>419800</v>
      </c>
    </row>
    <row r="18" spans="1:5" ht="28.5" x14ac:dyDescent="0.2">
      <c r="A18" s="498" t="s">
        <v>244</v>
      </c>
      <c r="B18" s="499">
        <v>992</v>
      </c>
      <c r="C18" s="500" t="s">
        <v>305</v>
      </c>
      <c r="D18" s="501"/>
      <c r="E18" s="502">
        <v>125000</v>
      </c>
    </row>
    <row r="19" spans="1:5" ht="28.5" x14ac:dyDescent="0.2">
      <c r="A19" s="498" t="s">
        <v>257</v>
      </c>
      <c r="B19" s="499">
        <v>992</v>
      </c>
      <c r="C19" s="500" t="s">
        <v>305</v>
      </c>
      <c r="D19" s="501"/>
      <c r="E19" s="502">
        <v>732000</v>
      </c>
    </row>
    <row r="20" spans="1:5" ht="28.5" x14ac:dyDescent="0.2">
      <c r="A20" s="503" t="s">
        <v>306</v>
      </c>
      <c r="B20" s="504">
        <v>992</v>
      </c>
      <c r="C20" s="500" t="s">
        <v>305</v>
      </c>
      <c r="D20" s="505"/>
      <c r="E20" s="506">
        <v>400000</v>
      </c>
    </row>
    <row r="21" spans="1:5" ht="42.75" x14ac:dyDescent="0.2">
      <c r="A21" s="503" t="s">
        <v>307</v>
      </c>
      <c r="B21" s="504">
        <v>952</v>
      </c>
      <c r="C21" s="507" t="s">
        <v>308</v>
      </c>
      <c r="D21" s="505">
        <v>3300000</v>
      </c>
      <c r="E21" s="506"/>
    </row>
    <row r="22" spans="1:5" ht="28.5" x14ac:dyDescent="0.2">
      <c r="A22" s="786" t="s">
        <v>309</v>
      </c>
      <c r="B22" s="789">
        <v>950</v>
      </c>
      <c r="C22" s="507" t="s">
        <v>310</v>
      </c>
      <c r="D22" s="505">
        <v>1097000</v>
      </c>
      <c r="E22" s="506"/>
    </row>
    <row r="23" spans="1:5" ht="24" customHeight="1" x14ac:dyDescent="0.2">
      <c r="A23" s="787"/>
      <c r="B23" s="790"/>
      <c r="C23" s="508" t="s">
        <v>311</v>
      </c>
      <c r="D23" s="509">
        <v>531594</v>
      </c>
      <c r="E23" s="510"/>
    </row>
    <row r="24" spans="1:5" ht="24" customHeight="1" x14ac:dyDescent="0.2">
      <c r="A24" s="787"/>
      <c r="B24" s="790"/>
      <c r="C24" s="508" t="s">
        <v>335</v>
      </c>
      <c r="D24" s="509">
        <v>48206</v>
      </c>
      <c r="E24" s="510"/>
    </row>
    <row r="25" spans="1:5" ht="19.5" customHeight="1" x14ac:dyDescent="0.2">
      <c r="A25" s="788"/>
      <c r="B25" s="791"/>
      <c r="C25" s="511" t="s">
        <v>312</v>
      </c>
      <c r="D25" s="512">
        <f>D22+D23+D24</f>
        <v>1676800</v>
      </c>
      <c r="E25" s="506"/>
    </row>
    <row r="26" spans="1:5" ht="15.75" x14ac:dyDescent="0.2">
      <c r="A26" s="513"/>
      <c r="B26" s="514"/>
      <c r="C26" s="515" t="s">
        <v>313</v>
      </c>
      <c r="D26" s="516">
        <f>D21+D25</f>
        <v>4976800</v>
      </c>
      <c r="E26" s="517">
        <f>SUM(E17:E21)</f>
        <v>1676800</v>
      </c>
    </row>
    <row r="27" spans="1:5" ht="16.5" thickBot="1" x14ac:dyDescent="0.25">
      <c r="A27" s="518"/>
      <c r="B27" s="519"/>
      <c r="C27" s="520" t="s">
        <v>314</v>
      </c>
      <c r="D27" s="792">
        <f>D26-E26</f>
        <v>3300000</v>
      </c>
      <c r="E27" s="792"/>
    </row>
  </sheetData>
  <mergeCells count="13">
    <mergeCell ref="A22:A25"/>
    <mergeCell ref="B22:B25"/>
    <mergeCell ref="D27:E27"/>
    <mergeCell ref="D2:E2"/>
    <mergeCell ref="A5:E5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topLeftCell="A58" zoomScaleNormal="100" workbookViewId="0">
      <selection activeCell="B33" sqref="B33"/>
    </sheetView>
  </sheetViews>
  <sheetFormatPr defaultRowHeight="12.75" x14ac:dyDescent="0.2"/>
  <cols>
    <col min="1" max="1" width="5" style="2" customWidth="1"/>
    <col min="2" max="2" width="27.85546875" style="2" customWidth="1"/>
    <col min="3" max="3" width="7.140625" style="2" customWidth="1"/>
    <col min="4" max="4" width="8.5703125" style="2" customWidth="1"/>
    <col min="5" max="5" width="9" style="2" customWidth="1"/>
    <col min="6" max="6" width="12.5703125" style="2" customWidth="1"/>
    <col min="7" max="7" width="13" style="2" customWidth="1"/>
    <col min="8" max="8" width="11.7109375" style="2" customWidth="1"/>
    <col min="9" max="9" width="14.140625" style="2" customWidth="1"/>
    <col min="10" max="10" width="21.28515625" style="2" customWidth="1"/>
    <col min="11" max="11" width="13.7109375" style="2" customWidth="1"/>
    <col min="12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804" t="s">
        <v>296</v>
      </c>
      <c r="J1" s="804"/>
      <c r="K1" s="804"/>
    </row>
    <row r="2" spans="1:11" x14ac:dyDescent="0.2">
      <c r="A2" s="1"/>
      <c r="B2" s="1"/>
      <c r="C2" s="1"/>
      <c r="D2" s="1"/>
      <c r="E2" s="1"/>
      <c r="F2" s="1"/>
      <c r="G2" s="1"/>
      <c r="H2" s="1"/>
      <c r="I2" s="804" t="s">
        <v>164</v>
      </c>
      <c r="J2" s="804"/>
      <c r="K2" s="804"/>
    </row>
    <row r="3" spans="1:11" x14ac:dyDescent="0.2">
      <c r="A3" s="1"/>
      <c r="B3" s="1"/>
      <c r="C3" s="1"/>
      <c r="D3" s="1"/>
      <c r="E3" s="1"/>
      <c r="F3" s="1"/>
      <c r="G3" s="1"/>
      <c r="H3" s="1"/>
      <c r="I3" s="805" t="s">
        <v>165</v>
      </c>
      <c r="J3" s="805"/>
      <c r="K3" s="805"/>
    </row>
    <row r="4" spans="1:11" ht="18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3"/>
      <c r="K4" s="3"/>
    </row>
    <row r="5" spans="1:11" ht="15.75" x14ac:dyDescent="0.2">
      <c r="A5" s="4"/>
      <c r="B5" s="806" t="s">
        <v>0</v>
      </c>
      <c r="C5" s="806"/>
      <c r="D5" s="806"/>
      <c r="E5" s="806"/>
      <c r="F5" s="806"/>
      <c r="G5" s="806"/>
      <c r="H5" s="806"/>
      <c r="I5" s="806"/>
      <c r="J5" s="806"/>
      <c r="K5" s="806"/>
    </row>
    <row r="6" spans="1:11" ht="24.75" customHeight="1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76.5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7" t="s">
        <v>8</v>
      </c>
      <c r="I7" s="7" t="s">
        <v>9</v>
      </c>
      <c r="J7" s="6" t="s">
        <v>10</v>
      </c>
      <c r="K7" s="726" t="s">
        <v>11</v>
      </c>
    </row>
    <row r="8" spans="1:11" x14ac:dyDescent="0.2">
      <c r="A8" s="712">
        <v>1</v>
      </c>
      <c r="B8" s="712">
        <v>2</v>
      </c>
      <c r="C8" s="807">
        <v>3</v>
      </c>
      <c r="D8" s="807"/>
      <c r="E8" s="807"/>
      <c r="F8" s="712">
        <v>4</v>
      </c>
      <c r="G8" s="8">
        <v>5</v>
      </c>
      <c r="H8" s="8" t="s">
        <v>12</v>
      </c>
      <c r="I8" s="8" t="s">
        <v>13</v>
      </c>
      <c r="J8" s="712" t="s">
        <v>14</v>
      </c>
      <c r="K8" s="712" t="s">
        <v>15</v>
      </c>
    </row>
    <row r="9" spans="1:11" ht="73.5" customHeight="1" x14ac:dyDescent="0.2">
      <c r="A9" s="727" t="s">
        <v>16</v>
      </c>
      <c r="B9" s="9" t="s">
        <v>17</v>
      </c>
      <c r="C9" s="10" t="s">
        <v>18</v>
      </c>
      <c r="D9" s="10" t="s">
        <v>19</v>
      </c>
      <c r="E9" s="11" t="s">
        <v>20</v>
      </c>
      <c r="F9" s="12">
        <f>I9</f>
        <v>0</v>
      </c>
      <c r="G9" s="13">
        <v>0</v>
      </c>
      <c r="H9" s="14"/>
      <c r="I9" s="14">
        <f>G9+H9</f>
        <v>0</v>
      </c>
      <c r="J9" s="714" t="s">
        <v>21</v>
      </c>
      <c r="K9" s="728">
        <f>I9</f>
        <v>0</v>
      </c>
    </row>
    <row r="10" spans="1:11" ht="73.5" customHeight="1" x14ac:dyDescent="0.2">
      <c r="A10" s="727" t="s">
        <v>22</v>
      </c>
      <c r="B10" s="9" t="s">
        <v>23</v>
      </c>
      <c r="C10" s="10" t="s">
        <v>24</v>
      </c>
      <c r="D10" s="10" t="s">
        <v>25</v>
      </c>
      <c r="E10" s="11" t="s">
        <v>26</v>
      </c>
      <c r="F10" s="12">
        <v>45000</v>
      </c>
      <c r="G10" s="13">
        <v>45000</v>
      </c>
      <c r="H10" s="14"/>
      <c r="I10" s="14">
        <f>G10+H10</f>
        <v>45000</v>
      </c>
      <c r="J10" s="714" t="s">
        <v>219</v>
      </c>
      <c r="K10" s="728">
        <f>I10</f>
        <v>45000</v>
      </c>
    </row>
    <row r="11" spans="1:11" ht="25.5" x14ac:dyDescent="0.2">
      <c r="A11" s="727" t="s">
        <v>27</v>
      </c>
      <c r="B11" s="9" t="s">
        <v>28</v>
      </c>
      <c r="C11" s="11" t="s">
        <v>24</v>
      </c>
      <c r="D11" s="11" t="s">
        <v>29</v>
      </c>
      <c r="E11" s="11" t="s">
        <v>20</v>
      </c>
      <c r="F11" s="12">
        <f>I11</f>
        <v>0</v>
      </c>
      <c r="G11" s="13">
        <v>0</v>
      </c>
      <c r="H11" s="14"/>
      <c r="I11" s="14">
        <f t="shared" ref="I11:I55" si="0">G11+H11</f>
        <v>0</v>
      </c>
      <c r="J11" s="715" t="s">
        <v>30</v>
      </c>
      <c r="K11" s="728">
        <f t="shared" ref="K11:K58" si="1">I11</f>
        <v>0</v>
      </c>
    </row>
    <row r="12" spans="1:11" ht="56.25" x14ac:dyDescent="0.2">
      <c r="A12" s="727" t="s">
        <v>31</v>
      </c>
      <c r="B12" s="9" t="s">
        <v>32</v>
      </c>
      <c r="C12" s="11" t="s">
        <v>24</v>
      </c>
      <c r="D12" s="11" t="s">
        <v>29</v>
      </c>
      <c r="E12" s="11" t="s">
        <v>20</v>
      </c>
      <c r="F12" s="12">
        <f>300000-50000</f>
        <v>250000</v>
      </c>
      <c r="G12" s="13">
        <v>440000</v>
      </c>
      <c r="H12" s="14"/>
      <c r="I12" s="14">
        <f t="shared" si="0"/>
        <v>440000</v>
      </c>
      <c r="J12" s="714" t="s">
        <v>21</v>
      </c>
      <c r="K12" s="728">
        <f t="shared" si="1"/>
        <v>440000</v>
      </c>
    </row>
    <row r="13" spans="1:11" ht="63" customHeight="1" x14ac:dyDescent="0.2">
      <c r="A13" s="729" t="s">
        <v>33</v>
      </c>
      <c r="B13" s="15" t="s">
        <v>34</v>
      </c>
      <c r="C13" s="16" t="s">
        <v>24</v>
      </c>
      <c r="D13" s="16" t="s">
        <v>29</v>
      </c>
      <c r="E13" s="16" t="s">
        <v>20</v>
      </c>
      <c r="F13" s="17">
        <f>I13</f>
        <v>4187.760000000002</v>
      </c>
      <c r="G13" s="18">
        <v>50000</v>
      </c>
      <c r="H13" s="18">
        <f>-45812.24</f>
        <v>-45812.24</v>
      </c>
      <c r="I13" s="18">
        <f t="shared" si="0"/>
        <v>4187.760000000002</v>
      </c>
      <c r="J13" s="714" t="s">
        <v>167</v>
      </c>
      <c r="K13" s="730">
        <f t="shared" si="1"/>
        <v>4187.760000000002</v>
      </c>
    </row>
    <row r="14" spans="1:11" ht="63.75" customHeight="1" x14ac:dyDescent="0.2">
      <c r="A14" s="808" t="s">
        <v>12</v>
      </c>
      <c r="B14" s="19" t="s">
        <v>36</v>
      </c>
      <c r="C14" s="20" t="s">
        <v>24</v>
      </c>
      <c r="D14" s="20" t="s">
        <v>29</v>
      </c>
      <c r="E14" s="20" t="s">
        <v>20</v>
      </c>
      <c r="F14" s="21">
        <f>I14</f>
        <v>625204.46</v>
      </c>
      <c r="G14" s="22">
        <v>625204.46</v>
      </c>
      <c r="H14" s="22"/>
      <c r="I14" s="22">
        <f t="shared" si="0"/>
        <v>625204.46</v>
      </c>
      <c r="J14" s="716" t="s">
        <v>37</v>
      </c>
      <c r="K14" s="731">
        <f t="shared" si="1"/>
        <v>625204.46</v>
      </c>
    </row>
    <row r="15" spans="1:11" x14ac:dyDescent="0.2">
      <c r="A15" s="808"/>
      <c r="B15" s="23" t="s">
        <v>38</v>
      </c>
      <c r="C15" s="24"/>
      <c r="D15" s="24"/>
      <c r="E15" s="24"/>
      <c r="F15" s="25">
        <v>508954.46</v>
      </c>
      <c r="G15" s="26">
        <v>508954.46</v>
      </c>
      <c r="H15" s="26"/>
      <c r="I15" s="26">
        <f t="shared" si="0"/>
        <v>508954.46</v>
      </c>
      <c r="J15" s="717"/>
      <c r="K15" s="732">
        <f t="shared" si="1"/>
        <v>508954.46</v>
      </c>
    </row>
    <row r="16" spans="1:11" x14ac:dyDescent="0.2">
      <c r="A16" s="809"/>
      <c r="B16" s="23" t="s">
        <v>39</v>
      </c>
      <c r="C16" s="24"/>
      <c r="D16" s="24"/>
      <c r="E16" s="24"/>
      <c r="F16" s="25">
        <v>116250</v>
      </c>
      <c r="G16" s="26">
        <v>116250</v>
      </c>
      <c r="H16" s="26"/>
      <c r="I16" s="26">
        <f t="shared" si="0"/>
        <v>116250</v>
      </c>
      <c r="J16" s="718"/>
      <c r="K16" s="732">
        <f t="shared" si="1"/>
        <v>116250</v>
      </c>
    </row>
    <row r="17" spans="1:11" ht="56.25" x14ac:dyDescent="0.2">
      <c r="A17" s="727" t="s">
        <v>13</v>
      </c>
      <c r="B17" s="15" t="s">
        <v>40</v>
      </c>
      <c r="C17" s="16" t="s">
        <v>24</v>
      </c>
      <c r="D17" s="16" t="s">
        <v>29</v>
      </c>
      <c r="E17" s="16" t="s">
        <v>20</v>
      </c>
      <c r="F17" s="17">
        <v>25000</v>
      </c>
      <c r="G17" s="18">
        <v>25000</v>
      </c>
      <c r="H17" s="18"/>
      <c r="I17" s="18">
        <f t="shared" si="0"/>
        <v>25000</v>
      </c>
      <c r="J17" s="714" t="s">
        <v>35</v>
      </c>
      <c r="K17" s="730">
        <f t="shared" si="1"/>
        <v>25000</v>
      </c>
    </row>
    <row r="18" spans="1:11" ht="56.25" x14ac:dyDescent="0.2">
      <c r="A18" s="727" t="s">
        <v>14</v>
      </c>
      <c r="B18" s="19" t="s">
        <v>41</v>
      </c>
      <c r="C18" s="20" t="s">
        <v>24</v>
      </c>
      <c r="D18" s="20" t="s">
        <v>29</v>
      </c>
      <c r="E18" s="20" t="s">
        <v>20</v>
      </c>
      <c r="F18" s="21">
        <f>I18</f>
        <v>259100</v>
      </c>
      <c r="G18" s="22">
        <v>259100</v>
      </c>
      <c r="H18" s="22"/>
      <c r="I18" s="22">
        <f t="shared" si="0"/>
        <v>259100</v>
      </c>
      <c r="J18" s="719" t="s">
        <v>35</v>
      </c>
      <c r="K18" s="733">
        <f t="shared" si="1"/>
        <v>259100</v>
      </c>
    </row>
    <row r="19" spans="1:11" ht="61.5" customHeight="1" x14ac:dyDescent="0.2">
      <c r="A19" s="727" t="s">
        <v>15</v>
      </c>
      <c r="B19" s="27" t="s">
        <v>42</v>
      </c>
      <c r="C19" s="28" t="s">
        <v>24</v>
      </c>
      <c r="D19" s="28" t="s">
        <v>29</v>
      </c>
      <c r="E19" s="28" t="s">
        <v>20</v>
      </c>
      <c r="F19" s="29">
        <f>I19</f>
        <v>100000</v>
      </c>
      <c r="G19" s="14">
        <v>100000</v>
      </c>
      <c r="H19" s="14"/>
      <c r="I19" s="14">
        <f t="shared" si="0"/>
        <v>100000</v>
      </c>
      <c r="J19" s="714" t="s">
        <v>35</v>
      </c>
      <c r="K19" s="728">
        <f t="shared" si="1"/>
        <v>100000</v>
      </c>
    </row>
    <row r="20" spans="1:11" ht="72" customHeight="1" x14ac:dyDescent="0.2">
      <c r="A20" s="727" t="s">
        <v>43</v>
      </c>
      <c r="B20" s="27" t="s">
        <v>44</v>
      </c>
      <c r="C20" s="28" t="s">
        <v>24</v>
      </c>
      <c r="D20" s="28" t="s">
        <v>29</v>
      </c>
      <c r="E20" s="28" t="s">
        <v>20</v>
      </c>
      <c r="F20" s="29">
        <f>I20</f>
        <v>4795.5599999999977</v>
      </c>
      <c r="G20" s="14">
        <v>150000</v>
      </c>
      <c r="H20" s="14">
        <v>-145204.44</v>
      </c>
      <c r="I20" s="14">
        <f t="shared" si="0"/>
        <v>4795.5599999999977</v>
      </c>
      <c r="J20" s="714" t="s">
        <v>167</v>
      </c>
      <c r="K20" s="728">
        <f t="shared" si="1"/>
        <v>4795.5599999999977</v>
      </c>
    </row>
    <row r="21" spans="1:11" ht="72" customHeight="1" x14ac:dyDescent="0.2">
      <c r="A21" s="729" t="s">
        <v>45</v>
      </c>
      <c r="B21" s="30" t="s">
        <v>229</v>
      </c>
      <c r="C21" s="31" t="s">
        <v>24</v>
      </c>
      <c r="D21" s="31" t="s">
        <v>29</v>
      </c>
      <c r="E21" s="31" t="s">
        <v>20</v>
      </c>
      <c r="F21" s="32">
        <v>145354.44</v>
      </c>
      <c r="G21" s="32">
        <v>0</v>
      </c>
      <c r="H21" s="32">
        <v>145204.44</v>
      </c>
      <c r="I21" s="32">
        <f>G21+H21</f>
        <v>145204.44</v>
      </c>
      <c r="J21" s="720" t="s">
        <v>220</v>
      </c>
      <c r="K21" s="734">
        <f t="shared" si="1"/>
        <v>145204.44</v>
      </c>
    </row>
    <row r="22" spans="1:11" ht="72" customHeight="1" x14ac:dyDescent="0.2">
      <c r="A22" s="739" t="s">
        <v>47</v>
      </c>
      <c r="B22" s="713" t="s">
        <v>46</v>
      </c>
      <c r="C22" s="41" t="s">
        <v>24</v>
      </c>
      <c r="D22" s="41" t="s">
        <v>29</v>
      </c>
      <c r="E22" s="41" t="s">
        <v>20</v>
      </c>
      <c r="F22" s="42">
        <v>45000</v>
      </c>
      <c r="G22" s="42">
        <v>45000</v>
      </c>
      <c r="H22" s="42"/>
      <c r="I22" s="42">
        <f t="shared" si="0"/>
        <v>45000</v>
      </c>
      <c r="J22" s="722" t="s">
        <v>221</v>
      </c>
      <c r="K22" s="745">
        <f t="shared" si="1"/>
        <v>45000</v>
      </c>
    </row>
    <row r="23" spans="1:11" ht="72" customHeight="1" x14ac:dyDescent="0.2">
      <c r="A23" s="735" t="s">
        <v>49</v>
      </c>
      <c r="B23" s="33" t="s">
        <v>48</v>
      </c>
      <c r="C23" s="34" t="s">
        <v>24</v>
      </c>
      <c r="D23" s="34" t="s">
        <v>29</v>
      </c>
      <c r="E23" s="34" t="s">
        <v>20</v>
      </c>
      <c r="F23" s="35">
        <v>100000</v>
      </c>
      <c r="G23" s="35">
        <v>100000</v>
      </c>
      <c r="H23" s="35"/>
      <c r="I23" s="35">
        <f t="shared" si="0"/>
        <v>100000</v>
      </c>
      <c r="J23" s="720" t="s">
        <v>35</v>
      </c>
      <c r="K23" s="736">
        <f t="shared" si="1"/>
        <v>100000</v>
      </c>
    </row>
    <row r="24" spans="1:11" ht="72" customHeight="1" x14ac:dyDescent="0.2">
      <c r="A24" s="737" t="s">
        <v>53</v>
      </c>
      <c r="B24" s="30" t="s">
        <v>382</v>
      </c>
      <c r="C24" s="31" t="s">
        <v>24</v>
      </c>
      <c r="D24" s="31" t="s">
        <v>29</v>
      </c>
      <c r="E24" s="31" t="s">
        <v>20</v>
      </c>
      <c r="F24" s="32">
        <v>80000</v>
      </c>
      <c r="G24" s="32">
        <v>0</v>
      </c>
      <c r="H24" s="32">
        <v>80000</v>
      </c>
      <c r="I24" s="32">
        <f t="shared" si="0"/>
        <v>80000</v>
      </c>
      <c r="J24" s="721" t="s">
        <v>35</v>
      </c>
      <c r="K24" s="738">
        <f t="shared" si="1"/>
        <v>80000</v>
      </c>
    </row>
    <row r="25" spans="1:11" ht="72" customHeight="1" x14ac:dyDescent="0.2">
      <c r="A25" s="737" t="s">
        <v>56</v>
      </c>
      <c r="B25" s="30" t="s">
        <v>383</v>
      </c>
      <c r="C25" s="31" t="s">
        <v>24</v>
      </c>
      <c r="D25" s="31" t="s">
        <v>29</v>
      </c>
      <c r="E25" s="31" t="s">
        <v>20</v>
      </c>
      <c r="F25" s="32">
        <v>120000</v>
      </c>
      <c r="G25" s="32">
        <v>0</v>
      </c>
      <c r="H25" s="32">
        <v>120000</v>
      </c>
      <c r="I25" s="32">
        <f t="shared" si="0"/>
        <v>120000</v>
      </c>
      <c r="J25" s="720" t="s">
        <v>35</v>
      </c>
      <c r="K25" s="738">
        <f t="shared" si="1"/>
        <v>120000</v>
      </c>
    </row>
    <row r="26" spans="1:11" ht="72" customHeight="1" x14ac:dyDescent="0.2">
      <c r="A26" s="739" t="s">
        <v>59</v>
      </c>
      <c r="B26" s="713" t="s">
        <v>50</v>
      </c>
      <c r="C26" s="41" t="s">
        <v>51</v>
      </c>
      <c r="D26" s="41" t="s">
        <v>52</v>
      </c>
      <c r="E26" s="41" t="s">
        <v>20</v>
      </c>
      <c r="F26" s="42">
        <v>135000</v>
      </c>
      <c r="G26" s="42">
        <v>135000</v>
      </c>
      <c r="H26" s="42"/>
      <c r="I26" s="42">
        <f t="shared" si="0"/>
        <v>135000</v>
      </c>
      <c r="J26" s="722" t="s">
        <v>222</v>
      </c>
      <c r="K26" s="740">
        <f t="shared" si="1"/>
        <v>135000</v>
      </c>
    </row>
    <row r="27" spans="1:11" ht="45" x14ac:dyDescent="0.2">
      <c r="A27" s="729" t="s">
        <v>63</v>
      </c>
      <c r="B27" s="36" t="s">
        <v>54</v>
      </c>
      <c r="C27" s="37" t="s">
        <v>51</v>
      </c>
      <c r="D27" s="37" t="s">
        <v>55</v>
      </c>
      <c r="E27" s="37" t="s">
        <v>20</v>
      </c>
      <c r="F27" s="38">
        <f>60000-10000</f>
        <v>50000</v>
      </c>
      <c r="G27" s="38">
        <f>60000-10000</f>
        <v>50000</v>
      </c>
      <c r="H27" s="38"/>
      <c r="I27" s="39">
        <f t="shared" si="0"/>
        <v>50000</v>
      </c>
      <c r="J27" s="719" t="s">
        <v>223</v>
      </c>
      <c r="K27" s="741">
        <f t="shared" si="1"/>
        <v>50000</v>
      </c>
    </row>
    <row r="28" spans="1:11" ht="45" x14ac:dyDescent="0.2">
      <c r="A28" s="739" t="s">
        <v>66</v>
      </c>
      <c r="B28" s="36" t="s">
        <v>57</v>
      </c>
      <c r="C28" s="37" t="s">
        <v>51</v>
      </c>
      <c r="D28" s="37" t="s">
        <v>55</v>
      </c>
      <c r="E28" s="37" t="s">
        <v>58</v>
      </c>
      <c r="F28" s="38">
        <f>I28</f>
        <v>40000</v>
      </c>
      <c r="G28" s="38">
        <v>40000</v>
      </c>
      <c r="H28" s="38"/>
      <c r="I28" s="39">
        <f t="shared" si="0"/>
        <v>40000</v>
      </c>
      <c r="J28" s="722" t="s">
        <v>224</v>
      </c>
      <c r="K28" s="741">
        <f>I28</f>
        <v>40000</v>
      </c>
    </row>
    <row r="29" spans="1:11" ht="67.5" x14ac:dyDescent="0.2">
      <c r="A29" s="727" t="s">
        <v>68</v>
      </c>
      <c r="B29" s="36" t="s">
        <v>1271</v>
      </c>
      <c r="C29" s="37" t="s">
        <v>60</v>
      </c>
      <c r="D29" s="37" t="s">
        <v>61</v>
      </c>
      <c r="E29" s="37" t="s">
        <v>58</v>
      </c>
      <c r="F29" s="38">
        <f>K29</f>
        <v>184500</v>
      </c>
      <c r="G29" s="38">
        <v>184500</v>
      </c>
      <c r="H29" s="38"/>
      <c r="I29" s="39">
        <f t="shared" si="0"/>
        <v>184500</v>
      </c>
      <c r="J29" s="719" t="s">
        <v>62</v>
      </c>
      <c r="K29" s="741">
        <f t="shared" si="1"/>
        <v>184500</v>
      </c>
    </row>
    <row r="30" spans="1:11" ht="30.75" customHeight="1" x14ac:dyDescent="0.2">
      <c r="A30" s="727" t="s">
        <v>73</v>
      </c>
      <c r="B30" s="40" t="s">
        <v>64</v>
      </c>
      <c r="C30" s="41" t="s">
        <v>60</v>
      </c>
      <c r="D30" s="41" t="s">
        <v>61</v>
      </c>
      <c r="E30" s="41" t="s">
        <v>58</v>
      </c>
      <c r="F30" s="42">
        <f>I30</f>
        <v>29500</v>
      </c>
      <c r="G30" s="42">
        <v>27500</v>
      </c>
      <c r="H30" s="42">
        <v>2000</v>
      </c>
      <c r="I30" s="42">
        <f t="shared" si="0"/>
        <v>29500</v>
      </c>
      <c r="J30" s="723" t="s">
        <v>65</v>
      </c>
      <c r="K30" s="741">
        <f t="shared" si="1"/>
        <v>29500</v>
      </c>
    </row>
    <row r="31" spans="1:11" ht="30.75" customHeight="1" x14ac:dyDescent="0.2">
      <c r="A31" s="727" t="s">
        <v>75</v>
      </c>
      <c r="B31" s="43" t="s">
        <v>67</v>
      </c>
      <c r="C31" s="31" t="s">
        <v>60</v>
      </c>
      <c r="D31" s="31" t="s">
        <v>61</v>
      </c>
      <c r="E31" s="31" t="s">
        <v>58</v>
      </c>
      <c r="F31" s="32">
        <f>I31</f>
        <v>96800</v>
      </c>
      <c r="G31" s="32">
        <v>98800</v>
      </c>
      <c r="H31" s="32">
        <v>-2000</v>
      </c>
      <c r="I31" s="32">
        <f t="shared" si="0"/>
        <v>96800</v>
      </c>
      <c r="J31" s="724" t="s">
        <v>65</v>
      </c>
      <c r="K31" s="742">
        <f t="shared" si="1"/>
        <v>96800</v>
      </c>
    </row>
    <row r="32" spans="1:11" ht="45" x14ac:dyDescent="0.2">
      <c r="A32" s="727" t="s">
        <v>80</v>
      </c>
      <c r="B32" s="44" t="s">
        <v>69</v>
      </c>
      <c r="C32" s="41" t="s">
        <v>70</v>
      </c>
      <c r="D32" s="41" t="s">
        <v>71</v>
      </c>
      <c r="E32" s="41" t="s">
        <v>20</v>
      </c>
      <c r="F32" s="42">
        <v>10000</v>
      </c>
      <c r="G32" s="42">
        <v>13000</v>
      </c>
      <c r="H32" s="42"/>
      <c r="I32" s="39">
        <f t="shared" si="0"/>
        <v>13000</v>
      </c>
      <c r="J32" s="722" t="s">
        <v>72</v>
      </c>
      <c r="K32" s="741">
        <f t="shared" si="1"/>
        <v>13000</v>
      </c>
    </row>
    <row r="33" spans="1:11" ht="51" x14ac:dyDescent="0.2">
      <c r="A33" s="727" t="s">
        <v>82</v>
      </c>
      <c r="B33" s="36" t="s">
        <v>74</v>
      </c>
      <c r="C33" s="37" t="s">
        <v>70</v>
      </c>
      <c r="D33" s="37" t="s">
        <v>71</v>
      </c>
      <c r="E33" s="37" t="s">
        <v>58</v>
      </c>
      <c r="F33" s="38">
        <v>30000</v>
      </c>
      <c r="G33" s="38">
        <v>15300</v>
      </c>
      <c r="H33" s="38"/>
      <c r="I33" s="39">
        <f t="shared" si="0"/>
        <v>15300</v>
      </c>
      <c r="J33" s="719" t="s">
        <v>225</v>
      </c>
      <c r="K33" s="741">
        <f t="shared" si="1"/>
        <v>15300</v>
      </c>
    </row>
    <row r="34" spans="1:11" ht="38.25" x14ac:dyDescent="0.2">
      <c r="A34" s="727" t="s">
        <v>84</v>
      </c>
      <c r="B34" s="50" t="s">
        <v>1270</v>
      </c>
      <c r="C34" s="31" t="s">
        <v>77</v>
      </c>
      <c r="D34" s="31" t="s">
        <v>168</v>
      </c>
      <c r="E34" s="31" t="s">
        <v>169</v>
      </c>
      <c r="F34" s="32">
        <v>42500</v>
      </c>
      <c r="G34" s="32">
        <v>0</v>
      </c>
      <c r="H34" s="32">
        <v>42500</v>
      </c>
      <c r="I34" s="32">
        <f t="shared" si="0"/>
        <v>42500</v>
      </c>
      <c r="J34" s="720" t="s">
        <v>170</v>
      </c>
      <c r="K34" s="738">
        <f t="shared" si="1"/>
        <v>42500</v>
      </c>
    </row>
    <row r="35" spans="1:11" ht="56.25" x14ac:dyDescent="0.2">
      <c r="A35" s="727" t="s">
        <v>87</v>
      </c>
      <c r="B35" s="36" t="s">
        <v>76</v>
      </c>
      <c r="C35" s="37" t="s">
        <v>77</v>
      </c>
      <c r="D35" s="37" t="s">
        <v>78</v>
      </c>
      <c r="E35" s="37" t="s">
        <v>20</v>
      </c>
      <c r="F35" s="38">
        <v>30000</v>
      </c>
      <c r="G35" s="39">
        <v>30000</v>
      </c>
      <c r="H35" s="32"/>
      <c r="I35" s="32">
        <f t="shared" si="0"/>
        <v>30000</v>
      </c>
      <c r="J35" s="720" t="s">
        <v>79</v>
      </c>
      <c r="K35" s="738">
        <f t="shared" si="1"/>
        <v>30000</v>
      </c>
    </row>
    <row r="36" spans="1:11" ht="56.25" x14ac:dyDescent="0.2">
      <c r="A36" s="729" t="s">
        <v>91</v>
      </c>
      <c r="B36" s="36" t="s">
        <v>81</v>
      </c>
      <c r="C36" s="37" t="s">
        <v>77</v>
      </c>
      <c r="D36" s="37" t="s">
        <v>78</v>
      </c>
      <c r="E36" s="37" t="s">
        <v>20</v>
      </c>
      <c r="F36" s="38">
        <v>10000</v>
      </c>
      <c r="G36" s="45">
        <v>10000</v>
      </c>
      <c r="H36" s="46"/>
      <c r="I36" s="32">
        <f t="shared" si="0"/>
        <v>10000</v>
      </c>
      <c r="J36" s="719" t="s">
        <v>35</v>
      </c>
      <c r="K36" s="742">
        <f>I36</f>
        <v>10000</v>
      </c>
    </row>
    <row r="37" spans="1:11" ht="45" x14ac:dyDescent="0.2">
      <c r="A37" s="739" t="s">
        <v>96</v>
      </c>
      <c r="B37" s="36" t="s">
        <v>83</v>
      </c>
      <c r="C37" s="37" t="s">
        <v>77</v>
      </c>
      <c r="D37" s="37" t="s">
        <v>78</v>
      </c>
      <c r="E37" s="37" t="s">
        <v>58</v>
      </c>
      <c r="F37" s="38">
        <v>10000</v>
      </c>
      <c r="G37" s="38">
        <v>10000</v>
      </c>
      <c r="H37" s="39"/>
      <c r="I37" s="42">
        <f t="shared" si="0"/>
        <v>10000</v>
      </c>
      <c r="J37" s="722" t="s">
        <v>226</v>
      </c>
      <c r="K37" s="731">
        <f t="shared" si="1"/>
        <v>10000</v>
      </c>
    </row>
    <row r="38" spans="1:11" ht="56.25" x14ac:dyDescent="0.2">
      <c r="A38" s="727" t="s">
        <v>100</v>
      </c>
      <c r="B38" s="36" t="s">
        <v>85</v>
      </c>
      <c r="C38" s="37" t="s">
        <v>77</v>
      </c>
      <c r="D38" s="37" t="s">
        <v>78</v>
      </c>
      <c r="E38" s="37" t="s">
        <v>58</v>
      </c>
      <c r="F38" s="38">
        <v>25000</v>
      </c>
      <c r="G38" s="38">
        <v>25000</v>
      </c>
      <c r="H38" s="39"/>
      <c r="I38" s="32">
        <f t="shared" si="0"/>
        <v>25000</v>
      </c>
      <c r="J38" s="723" t="s">
        <v>86</v>
      </c>
      <c r="K38" s="742">
        <f t="shared" si="1"/>
        <v>25000</v>
      </c>
    </row>
    <row r="39" spans="1:11" ht="67.5" x14ac:dyDescent="0.2">
      <c r="A39" s="727" t="s">
        <v>103</v>
      </c>
      <c r="B39" s="36" t="s">
        <v>88</v>
      </c>
      <c r="C39" s="37" t="s">
        <v>77</v>
      </c>
      <c r="D39" s="37" t="s">
        <v>78</v>
      </c>
      <c r="E39" s="37" t="s">
        <v>89</v>
      </c>
      <c r="F39" s="38">
        <v>20000</v>
      </c>
      <c r="G39" s="38">
        <v>20000</v>
      </c>
      <c r="H39" s="39"/>
      <c r="I39" s="47">
        <f>G39+H39</f>
        <v>20000</v>
      </c>
      <c r="J39" s="722" t="s">
        <v>90</v>
      </c>
      <c r="K39" s="740">
        <f t="shared" si="1"/>
        <v>20000</v>
      </c>
    </row>
    <row r="40" spans="1:11" ht="56.25" x14ac:dyDescent="0.2">
      <c r="A40" s="727" t="s">
        <v>106</v>
      </c>
      <c r="B40" s="36" t="s">
        <v>1269</v>
      </c>
      <c r="C40" s="37" t="s">
        <v>77</v>
      </c>
      <c r="D40" s="37" t="s">
        <v>78</v>
      </c>
      <c r="E40" s="37" t="s">
        <v>89</v>
      </c>
      <c r="F40" s="39">
        <v>70000</v>
      </c>
      <c r="G40" s="32">
        <v>0</v>
      </c>
      <c r="H40" s="32">
        <v>70000</v>
      </c>
      <c r="I40" s="32">
        <f>G40+H40</f>
        <v>70000</v>
      </c>
      <c r="J40" s="720" t="s">
        <v>384</v>
      </c>
      <c r="K40" s="738">
        <f t="shared" si="1"/>
        <v>70000</v>
      </c>
    </row>
    <row r="41" spans="1:11" ht="93.75" customHeight="1" x14ac:dyDescent="0.2">
      <c r="A41" s="727" t="s">
        <v>112</v>
      </c>
      <c r="B41" s="36" t="s">
        <v>92</v>
      </c>
      <c r="C41" s="37" t="s">
        <v>93</v>
      </c>
      <c r="D41" s="37" t="s">
        <v>94</v>
      </c>
      <c r="E41" s="37" t="s">
        <v>20</v>
      </c>
      <c r="F41" s="38">
        <v>175762</v>
      </c>
      <c r="G41" s="38">
        <v>175762</v>
      </c>
      <c r="H41" s="38">
        <v>67000</v>
      </c>
      <c r="I41" s="22">
        <f t="shared" si="0"/>
        <v>242762</v>
      </c>
      <c r="J41" s="719" t="s">
        <v>95</v>
      </c>
      <c r="K41" s="733">
        <f t="shared" si="1"/>
        <v>242762</v>
      </c>
    </row>
    <row r="42" spans="1:11" ht="67.5" x14ac:dyDescent="0.2">
      <c r="A42" s="729" t="s">
        <v>117</v>
      </c>
      <c r="B42" s="36" t="s">
        <v>97</v>
      </c>
      <c r="C42" s="37" t="s">
        <v>93</v>
      </c>
      <c r="D42" s="37" t="s">
        <v>98</v>
      </c>
      <c r="E42" s="37" t="s">
        <v>58</v>
      </c>
      <c r="F42" s="38">
        <v>7000</v>
      </c>
      <c r="G42" s="38">
        <v>7000</v>
      </c>
      <c r="H42" s="38"/>
      <c r="I42" s="18">
        <f t="shared" si="0"/>
        <v>7000</v>
      </c>
      <c r="J42" s="719" t="s">
        <v>99</v>
      </c>
      <c r="K42" s="730">
        <f t="shared" si="1"/>
        <v>7000</v>
      </c>
    </row>
    <row r="43" spans="1:11" ht="67.5" x14ac:dyDescent="0.2">
      <c r="A43" s="739" t="s">
        <v>120</v>
      </c>
      <c r="B43" s="36" t="s">
        <v>101</v>
      </c>
      <c r="C43" s="37" t="s">
        <v>93</v>
      </c>
      <c r="D43" s="37" t="s">
        <v>98</v>
      </c>
      <c r="E43" s="37" t="s">
        <v>58</v>
      </c>
      <c r="F43" s="38">
        <v>20000</v>
      </c>
      <c r="G43" s="38">
        <v>20000</v>
      </c>
      <c r="H43" s="38"/>
      <c r="I43" s="39">
        <f t="shared" si="0"/>
        <v>20000</v>
      </c>
      <c r="J43" s="719" t="s">
        <v>102</v>
      </c>
      <c r="K43" s="741">
        <f t="shared" si="1"/>
        <v>20000</v>
      </c>
    </row>
    <row r="44" spans="1:11" ht="56.25" x14ac:dyDescent="0.2">
      <c r="A44" s="727" t="s">
        <v>124</v>
      </c>
      <c r="B44" s="48" t="s">
        <v>104</v>
      </c>
      <c r="C44" s="20" t="s">
        <v>93</v>
      </c>
      <c r="D44" s="20" t="s">
        <v>98</v>
      </c>
      <c r="E44" s="20" t="s">
        <v>58</v>
      </c>
      <c r="F44" s="21">
        <v>6000</v>
      </c>
      <c r="G44" s="21">
        <v>6000</v>
      </c>
      <c r="H44" s="21"/>
      <c r="I44" s="22">
        <f t="shared" si="0"/>
        <v>6000</v>
      </c>
      <c r="J44" s="716" t="s">
        <v>105</v>
      </c>
      <c r="K44" s="733">
        <f t="shared" si="1"/>
        <v>6000</v>
      </c>
    </row>
    <row r="45" spans="1:11" ht="67.5" x14ac:dyDescent="0.2">
      <c r="A45" s="727" t="s">
        <v>127</v>
      </c>
      <c r="B45" s="49" t="s">
        <v>107</v>
      </c>
      <c r="C45" s="16" t="s">
        <v>108</v>
      </c>
      <c r="D45" s="16" t="s">
        <v>109</v>
      </c>
      <c r="E45" s="16" t="s">
        <v>110</v>
      </c>
      <c r="F45" s="17">
        <v>25000</v>
      </c>
      <c r="G45" s="17">
        <v>25000</v>
      </c>
      <c r="H45" s="17"/>
      <c r="I45" s="18">
        <f t="shared" si="0"/>
        <v>25000</v>
      </c>
      <c r="J45" s="714" t="s">
        <v>111</v>
      </c>
      <c r="K45" s="730">
        <f t="shared" si="1"/>
        <v>25000</v>
      </c>
    </row>
    <row r="46" spans="1:11" ht="69" customHeight="1" x14ac:dyDescent="0.2">
      <c r="A46" s="727" t="s">
        <v>131</v>
      </c>
      <c r="B46" s="36" t="s">
        <v>113</v>
      </c>
      <c r="C46" s="37" t="s">
        <v>114</v>
      </c>
      <c r="D46" s="37" t="s">
        <v>115</v>
      </c>
      <c r="E46" s="37" t="s">
        <v>26</v>
      </c>
      <c r="F46" s="38">
        <v>40000</v>
      </c>
      <c r="G46" s="38">
        <v>40000</v>
      </c>
      <c r="H46" s="38"/>
      <c r="I46" s="39">
        <f t="shared" si="0"/>
        <v>40000</v>
      </c>
      <c r="J46" s="719" t="s">
        <v>116</v>
      </c>
      <c r="K46" s="741">
        <f t="shared" si="1"/>
        <v>40000</v>
      </c>
    </row>
    <row r="47" spans="1:11" ht="87" customHeight="1" x14ac:dyDescent="0.2">
      <c r="A47" s="727" t="s">
        <v>135</v>
      </c>
      <c r="B47" s="36" t="s">
        <v>118</v>
      </c>
      <c r="C47" s="37" t="s">
        <v>114</v>
      </c>
      <c r="D47" s="37" t="s">
        <v>119</v>
      </c>
      <c r="E47" s="37" t="s">
        <v>20</v>
      </c>
      <c r="F47" s="38">
        <v>80000</v>
      </c>
      <c r="G47" s="38">
        <v>80000</v>
      </c>
      <c r="H47" s="38"/>
      <c r="I47" s="39">
        <f t="shared" si="0"/>
        <v>80000</v>
      </c>
      <c r="J47" s="719" t="s">
        <v>227</v>
      </c>
      <c r="K47" s="741">
        <f t="shared" si="1"/>
        <v>80000</v>
      </c>
    </row>
    <row r="48" spans="1:11" ht="63" customHeight="1" x14ac:dyDescent="0.2">
      <c r="A48" s="729" t="s">
        <v>137</v>
      </c>
      <c r="B48" s="50" t="s">
        <v>121</v>
      </c>
      <c r="C48" s="31" t="s">
        <v>122</v>
      </c>
      <c r="D48" s="31" t="s">
        <v>123</v>
      </c>
      <c r="E48" s="31" t="s">
        <v>89</v>
      </c>
      <c r="F48" s="32">
        <v>50000</v>
      </c>
      <c r="G48" s="32">
        <v>50000</v>
      </c>
      <c r="H48" s="32"/>
      <c r="I48" s="32">
        <f t="shared" si="0"/>
        <v>50000</v>
      </c>
      <c r="J48" s="720" t="s">
        <v>65</v>
      </c>
      <c r="K48" s="738">
        <f t="shared" si="1"/>
        <v>50000</v>
      </c>
    </row>
    <row r="49" spans="1:11" ht="60.75" customHeight="1" x14ac:dyDescent="0.2">
      <c r="A49" s="739" t="s">
        <v>139</v>
      </c>
      <c r="B49" s="44" t="s">
        <v>125</v>
      </c>
      <c r="C49" s="41" t="s">
        <v>122</v>
      </c>
      <c r="D49" s="41" t="s">
        <v>126</v>
      </c>
      <c r="E49" s="41" t="s">
        <v>89</v>
      </c>
      <c r="F49" s="42">
        <v>50000</v>
      </c>
      <c r="G49" s="42">
        <v>50000</v>
      </c>
      <c r="H49" s="42"/>
      <c r="I49" s="42">
        <f t="shared" si="0"/>
        <v>50000</v>
      </c>
      <c r="J49" s="722" t="s">
        <v>65</v>
      </c>
      <c r="K49" s="740">
        <f t="shared" si="1"/>
        <v>50000</v>
      </c>
    </row>
    <row r="50" spans="1:11" ht="124.5" customHeight="1" x14ac:dyDescent="0.2">
      <c r="A50" s="727" t="s">
        <v>143</v>
      </c>
      <c r="B50" s="36" t="s">
        <v>128</v>
      </c>
      <c r="C50" s="37" t="s">
        <v>122</v>
      </c>
      <c r="D50" s="37" t="s">
        <v>129</v>
      </c>
      <c r="E50" s="37" t="s">
        <v>26</v>
      </c>
      <c r="F50" s="38">
        <v>142022.59</v>
      </c>
      <c r="G50" s="38">
        <v>142022.59</v>
      </c>
      <c r="H50" s="38"/>
      <c r="I50" s="39">
        <f t="shared" si="0"/>
        <v>142022.59</v>
      </c>
      <c r="J50" s="719" t="s">
        <v>130</v>
      </c>
      <c r="K50" s="741">
        <f t="shared" si="1"/>
        <v>142022.59</v>
      </c>
    </row>
    <row r="51" spans="1:11" ht="64.5" customHeight="1" x14ac:dyDescent="0.2">
      <c r="A51" s="727" t="s">
        <v>147</v>
      </c>
      <c r="B51" s="51" t="s">
        <v>132</v>
      </c>
      <c r="C51" s="52" t="s">
        <v>122</v>
      </c>
      <c r="D51" s="52" t="s">
        <v>133</v>
      </c>
      <c r="E51" s="52" t="s">
        <v>20</v>
      </c>
      <c r="F51" s="53">
        <f>100000-30000</f>
        <v>70000</v>
      </c>
      <c r="G51" s="53">
        <v>70000</v>
      </c>
      <c r="H51" s="53"/>
      <c r="I51" s="54">
        <f t="shared" si="0"/>
        <v>70000</v>
      </c>
      <c r="J51" s="725" t="s">
        <v>134</v>
      </c>
      <c r="K51" s="742">
        <f t="shared" si="1"/>
        <v>70000</v>
      </c>
    </row>
    <row r="52" spans="1:11" ht="61.5" customHeight="1" x14ac:dyDescent="0.2">
      <c r="A52" s="727" t="s">
        <v>154</v>
      </c>
      <c r="B52" s="36" t="s">
        <v>136</v>
      </c>
      <c r="C52" s="37" t="s">
        <v>122</v>
      </c>
      <c r="D52" s="37" t="s">
        <v>133</v>
      </c>
      <c r="E52" s="37" t="s">
        <v>20</v>
      </c>
      <c r="F52" s="38">
        <v>20000</v>
      </c>
      <c r="G52" s="38">
        <v>20000</v>
      </c>
      <c r="H52" s="38"/>
      <c r="I52" s="39">
        <f t="shared" si="0"/>
        <v>20000</v>
      </c>
      <c r="J52" s="725" t="s">
        <v>228</v>
      </c>
      <c r="K52" s="741">
        <f t="shared" si="1"/>
        <v>20000</v>
      </c>
    </row>
    <row r="53" spans="1:11" ht="61.5" customHeight="1" x14ac:dyDescent="0.2">
      <c r="A53" s="729" t="s">
        <v>158</v>
      </c>
      <c r="B53" s="36" t="s">
        <v>138</v>
      </c>
      <c r="C53" s="37" t="s">
        <v>122</v>
      </c>
      <c r="D53" s="37" t="s">
        <v>133</v>
      </c>
      <c r="E53" s="37" t="s">
        <v>20</v>
      </c>
      <c r="F53" s="38">
        <v>80000</v>
      </c>
      <c r="G53" s="38">
        <v>80000</v>
      </c>
      <c r="H53" s="38"/>
      <c r="I53" s="39">
        <f t="shared" si="0"/>
        <v>80000</v>
      </c>
      <c r="J53" s="719" t="s">
        <v>35</v>
      </c>
      <c r="K53" s="741">
        <f t="shared" si="1"/>
        <v>80000</v>
      </c>
    </row>
    <row r="54" spans="1:11" ht="63" customHeight="1" x14ac:dyDescent="0.2">
      <c r="A54" s="739" t="s">
        <v>160</v>
      </c>
      <c r="B54" s="36" t="s">
        <v>140</v>
      </c>
      <c r="C54" s="37" t="s">
        <v>122</v>
      </c>
      <c r="D54" s="37" t="s">
        <v>141</v>
      </c>
      <c r="E54" s="37" t="s">
        <v>20</v>
      </c>
      <c r="F54" s="38">
        <v>30000</v>
      </c>
      <c r="G54" s="38">
        <v>30000</v>
      </c>
      <c r="H54" s="38"/>
      <c r="I54" s="39">
        <f t="shared" si="0"/>
        <v>30000</v>
      </c>
      <c r="J54" s="719" t="s">
        <v>142</v>
      </c>
      <c r="K54" s="741">
        <f t="shared" si="1"/>
        <v>30000</v>
      </c>
    </row>
    <row r="55" spans="1:11" ht="63" customHeight="1" x14ac:dyDescent="0.2">
      <c r="A55" s="727" t="s">
        <v>153</v>
      </c>
      <c r="B55" s="50" t="s">
        <v>144</v>
      </c>
      <c r="C55" s="31" t="s">
        <v>145</v>
      </c>
      <c r="D55" s="31" t="s">
        <v>146</v>
      </c>
      <c r="E55" s="31" t="s">
        <v>58</v>
      </c>
      <c r="F55" s="32">
        <v>5265</v>
      </c>
      <c r="G55" s="32">
        <v>5265</v>
      </c>
      <c r="H55" s="32"/>
      <c r="I55" s="32">
        <f t="shared" si="0"/>
        <v>5265</v>
      </c>
      <c r="J55" s="720" t="s">
        <v>35</v>
      </c>
      <c r="K55" s="738">
        <f t="shared" si="1"/>
        <v>5265</v>
      </c>
    </row>
    <row r="56" spans="1:11" ht="90" customHeight="1" x14ac:dyDescent="0.2">
      <c r="A56" s="735" t="s">
        <v>171</v>
      </c>
      <c r="B56" s="55" t="s">
        <v>148</v>
      </c>
      <c r="C56" s="56" t="s">
        <v>145</v>
      </c>
      <c r="D56" s="56" t="s">
        <v>149</v>
      </c>
      <c r="E56" s="56"/>
      <c r="F56" s="21">
        <f>F57+F58</f>
        <v>5961735.6100000003</v>
      </c>
      <c r="G56" s="21">
        <f>G57+G58</f>
        <v>2324177.9199999999</v>
      </c>
      <c r="H56" s="21">
        <f>H57+H58</f>
        <v>0</v>
      </c>
      <c r="I56" s="22">
        <f>G56+H56</f>
        <v>2324177.9199999999</v>
      </c>
      <c r="J56" s="716" t="s">
        <v>150</v>
      </c>
      <c r="K56" s="731">
        <f t="shared" si="1"/>
        <v>2324177.9199999999</v>
      </c>
    </row>
    <row r="57" spans="1:11" x14ac:dyDescent="0.2">
      <c r="A57" s="743"/>
      <c r="B57" s="57"/>
      <c r="C57" s="58"/>
      <c r="D57" s="58"/>
      <c r="E57" s="58" t="s">
        <v>151</v>
      </c>
      <c r="F57" s="25">
        <v>2774917.66</v>
      </c>
      <c r="G57" s="25">
        <v>1604822.54</v>
      </c>
      <c r="H57" s="25"/>
      <c r="I57" s="26">
        <f>G57+H57</f>
        <v>1604822.54</v>
      </c>
      <c r="J57" s="717"/>
      <c r="K57" s="25">
        <f t="shared" si="1"/>
        <v>1604822.54</v>
      </c>
    </row>
    <row r="58" spans="1:11" x14ac:dyDescent="0.2">
      <c r="A58" s="744"/>
      <c r="B58" s="59"/>
      <c r="C58" s="60"/>
      <c r="D58" s="60"/>
      <c r="E58" s="60" t="s">
        <v>152</v>
      </c>
      <c r="F58" s="61">
        <v>3186817.95</v>
      </c>
      <c r="G58" s="61">
        <v>719355.38</v>
      </c>
      <c r="H58" s="61"/>
      <c r="I58" s="62">
        <f>G58+H58</f>
        <v>719355.38</v>
      </c>
      <c r="J58" s="718"/>
      <c r="K58" s="61">
        <f t="shared" si="1"/>
        <v>719355.38</v>
      </c>
    </row>
    <row r="59" spans="1:11" hidden="1" x14ac:dyDescent="0.2">
      <c r="A59" s="739" t="s">
        <v>153</v>
      </c>
      <c r="B59" s="55"/>
      <c r="C59" s="56"/>
      <c r="D59" s="56"/>
      <c r="E59" s="56"/>
      <c r="F59" s="21"/>
      <c r="G59" s="21"/>
      <c r="H59" s="21"/>
      <c r="I59" s="22"/>
      <c r="J59" s="716"/>
      <c r="K59" s="731"/>
    </row>
    <row r="60" spans="1:11" ht="56.25" x14ac:dyDescent="0.2">
      <c r="A60" s="727" t="s">
        <v>172</v>
      </c>
      <c r="B60" s="63" t="s">
        <v>155</v>
      </c>
      <c r="C60" s="31" t="s">
        <v>156</v>
      </c>
      <c r="D60" s="31" t="s">
        <v>157</v>
      </c>
      <c r="E60" s="31" t="s">
        <v>20</v>
      </c>
      <c r="F60" s="32">
        <v>288348.96000000002</v>
      </c>
      <c r="G60" s="32">
        <v>288348.96000000002</v>
      </c>
      <c r="H60" s="32"/>
      <c r="I60" s="32">
        <f>G60+H60</f>
        <v>288348.96000000002</v>
      </c>
      <c r="J60" s="720" t="s">
        <v>35</v>
      </c>
      <c r="K60" s="738">
        <f>I60</f>
        <v>288348.96000000002</v>
      </c>
    </row>
    <row r="61" spans="1:11" ht="56.25" x14ac:dyDescent="0.2">
      <c r="A61" s="727" t="s">
        <v>380</v>
      </c>
      <c r="B61" s="50" t="s">
        <v>159</v>
      </c>
      <c r="C61" s="31" t="s">
        <v>156</v>
      </c>
      <c r="D61" s="31" t="s">
        <v>157</v>
      </c>
      <c r="E61" s="31" t="s">
        <v>20</v>
      </c>
      <c r="F61" s="32">
        <v>157186.34</v>
      </c>
      <c r="G61" s="32">
        <v>157186.34</v>
      </c>
      <c r="H61" s="32"/>
      <c r="I61" s="32">
        <f>G61+H61</f>
        <v>157186.34</v>
      </c>
      <c r="J61" s="720" t="s">
        <v>35</v>
      </c>
      <c r="K61" s="738">
        <f>I61</f>
        <v>157186.34</v>
      </c>
    </row>
    <row r="62" spans="1:11" ht="56.25" x14ac:dyDescent="0.2">
      <c r="A62" s="729" t="s">
        <v>381</v>
      </c>
      <c r="B62" s="746" t="s">
        <v>161</v>
      </c>
      <c r="C62" s="747" t="s">
        <v>156</v>
      </c>
      <c r="D62" s="747" t="s">
        <v>157</v>
      </c>
      <c r="E62" s="747" t="s">
        <v>20</v>
      </c>
      <c r="F62" s="38">
        <f>I62</f>
        <v>45000</v>
      </c>
      <c r="G62" s="38">
        <v>45000</v>
      </c>
      <c r="H62" s="38"/>
      <c r="I62" s="39">
        <f>G62+H62</f>
        <v>45000</v>
      </c>
      <c r="J62" s="720" t="s">
        <v>35</v>
      </c>
      <c r="K62" s="742">
        <f>I62</f>
        <v>45000</v>
      </c>
    </row>
    <row r="63" spans="1:11" ht="56.25" x14ac:dyDescent="0.2">
      <c r="A63" s="739" t="s">
        <v>385</v>
      </c>
      <c r="B63" s="44" t="s">
        <v>166</v>
      </c>
      <c r="C63" s="41" t="s">
        <v>156</v>
      </c>
      <c r="D63" s="41" t="s">
        <v>157</v>
      </c>
      <c r="E63" s="41" t="s">
        <v>20</v>
      </c>
      <c r="F63" s="42">
        <f>I63</f>
        <v>145812.24</v>
      </c>
      <c r="G63" s="42">
        <v>0</v>
      </c>
      <c r="H63" s="42">
        <v>145812.24</v>
      </c>
      <c r="I63" s="42">
        <f>G63+H63</f>
        <v>145812.24</v>
      </c>
      <c r="J63" s="722" t="s">
        <v>35</v>
      </c>
      <c r="K63" s="740">
        <f>I63</f>
        <v>145812.24</v>
      </c>
    </row>
    <row r="64" spans="1:11" ht="16.5" thickBot="1" x14ac:dyDescent="0.3">
      <c r="A64" s="802" t="s">
        <v>162</v>
      </c>
      <c r="B64" s="803"/>
      <c r="C64" s="803"/>
      <c r="D64" s="803"/>
      <c r="E64" s="803"/>
      <c r="F64" s="64">
        <f>F9+F10+F11+F12+F13+F14+F17+F18+F19+F20+F22+F27+F29+F30+F32+F33+F37+F38+F39+F41+F42+F43+F44+F45+F46+F50+F51+F52+F54+F56+F47+F60+F61+F62+F49+F48+F23+F26+F28+F53+F55+F35+F31+F36+F63+F21+F34+F24+F25+F40</f>
        <v>9986074.9600000009</v>
      </c>
      <c r="G64" s="64">
        <f t="shared" ref="G64:K64" si="2">G9+G10+G11+G12+G13+G14+G17+G18+G19+G20+G22+G27+G29+G30+G32+G33+G37+G38+G39+G41+G42+G43+G44+G45+G46+G50+G51+G52+G54+G56+G47+G60+G61+G62+G49+G48+G23+G26+G28+G53+G55+G35+G31+G36+G63+G21+G34+G24+G25+G40</f>
        <v>6114167.2699999996</v>
      </c>
      <c r="H64" s="64">
        <f t="shared" si="2"/>
        <v>479500</v>
      </c>
      <c r="I64" s="64">
        <f t="shared" si="2"/>
        <v>6593667.2700000005</v>
      </c>
      <c r="J64" s="64"/>
      <c r="K64" s="64">
        <f t="shared" si="2"/>
        <v>6593667.2700000005</v>
      </c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65"/>
      <c r="C66" s="1"/>
      <c r="D66" s="1"/>
      <c r="E66" s="1"/>
      <c r="F66" s="66"/>
      <c r="G66" s="66"/>
      <c r="H66" s="66"/>
      <c r="I66" s="66"/>
      <c r="J66" s="66"/>
      <c r="K66" s="66"/>
    </row>
    <row r="67" spans="1:11" x14ac:dyDescent="0.2">
      <c r="A67" s="1"/>
      <c r="B67" s="65"/>
      <c r="C67" s="1"/>
      <c r="D67" s="1"/>
      <c r="E67" s="1"/>
      <c r="F67" s="66"/>
      <c r="G67" s="66"/>
      <c r="H67" s="66"/>
      <c r="I67" s="66"/>
      <c r="J67" s="66"/>
      <c r="K67" s="66"/>
    </row>
    <row r="68" spans="1:11" x14ac:dyDescent="0.2">
      <c r="A68" s="1"/>
      <c r="B68" s="65"/>
      <c r="C68" s="1"/>
      <c r="D68" s="1"/>
      <c r="E68" s="1"/>
      <c r="F68" s="66"/>
      <c r="G68" s="66"/>
      <c r="H68" s="66"/>
      <c r="I68" s="66"/>
      <c r="J68" s="66"/>
      <c r="K68" s="66"/>
    </row>
    <row r="69" spans="1:11" x14ac:dyDescent="0.2">
      <c r="A69" s="1"/>
      <c r="B69" s="65"/>
      <c r="C69" s="1"/>
      <c r="D69" s="1"/>
      <c r="E69" s="1"/>
      <c r="F69" s="66"/>
      <c r="G69" s="66"/>
      <c r="H69" s="66"/>
      <c r="I69" s="66"/>
      <c r="J69" s="66"/>
      <c r="K69" s="66"/>
    </row>
    <row r="70" spans="1:11" x14ac:dyDescent="0.2">
      <c r="A70" s="1"/>
      <c r="B70" s="67"/>
      <c r="C70" s="1"/>
      <c r="D70" s="1"/>
      <c r="E70" s="1"/>
      <c r="F70" s="66"/>
      <c r="G70" s="66"/>
      <c r="H70" s="66"/>
      <c r="I70" s="66"/>
      <c r="J70" s="66"/>
      <c r="K70" s="66"/>
    </row>
  </sheetData>
  <mergeCells count="7">
    <mergeCell ref="A64:E64"/>
    <mergeCell ref="I1:K1"/>
    <mergeCell ref="I2:K2"/>
    <mergeCell ref="I3:K3"/>
    <mergeCell ref="B5:K5"/>
    <mergeCell ref="C8:E8"/>
    <mergeCell ref="A14:A16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opLeftCell="A79" workbookViewId="0">
      <selection activeCell="L95" sqref="L95"/>
    </sheetView>
  </sheetViews>
  <sheetFormatPr defaultRowHeight="11.25" x14ac:dyDescent="0.2"/>
  <cols>
    <col min="1" max="1" width="5.140625" style="199" customWidth="1"/>
    <col min="2" max="2" width="9.140625" style="199"/>
    <col min="3" max="3" width="6.42578125" style="199" customWidth="1"/>
    <col min="4" max="4" width="45.42578125" style="199" customWidth="1"/>
    <col min="5" max="5" width="13" style="199" customWidth="1"/>
    <col min="6" max="6" width="10.85546875" style="199" customWidth="1"/>
    <col min="7" max="7" width="13.28515625" style="199" customWidth="1"/>
    <col min="8" max="8" width="13.7109375" style="199" customWidth="1"/>
    <col min="9" max="9" width="10.85546875" style="199" customWidth="1"/>
    <col min="10" max="10" width="13" style="199" customWidth="1"/>
    <col min="11" max="16384" width="9.140625" style="199"/>
  </cols>
  <sheetData>
    <row r="1" spans="1:10" ht="12.75" x14ac:dyDescent="0.2">
      <c r="A1" s="566"/>
      <c r="B1" s="566"/>
      <c r="C1" s="566"/>
      <c r="D1" s="566"/>
      <c r="G1" s="804" t="s">
        <v>372</v>
      </c>
      <c r="H1" s="804"/>
      <c r="I1" s="804"/>
      <c r="J1" s="804"/>
    </row>
    <row r="2" spans="1:10" ht="12.75" x14ac:dyDescent="0.2">
      <c r="A2" s="566"/>
      <c r="B2" s="566"/>
      <c r="C2" s="566"/>
      <c r="D2" s="566"/>
      <c r="F2" s="567"/>
      <c r="G2" s="804" t="s">
        <v>164</v>
      </c>
      <c r="H2" s="804"/>
      <c r="I2" s="804"/>
      <c r="J2" s="804"/>
    </row>
    <row r="3" spans="1:10" ht="12.75" customHeight="1" x14ac:dyDescent="0.2">
      <c r="A3" s="566"/>
      <c r="B3" s="566"/>
      <c r="C3" s="566"/>
      <c r="D3" s="566"/>
      <c r="F3" s="201"/>
      <c r="G3" s="810" t="s">
        <v>202</v>
      </c>
      <c r="H3" s="810"/>
      <c r="I3" s="810"/>
      <c r="J3" s="810"/>
    </row>
    <row r="4" spans="1:10" ht="36.75" customHeight="1" x14ac:dyDescent="0.2">
      <c r="A4" s="811" t="s">
        <v>347</v>
      </c>
      <c r="B4" s="812"/>
      <c r="C4" s="812"/>
      <c r="D4" s="812"/>
      <c r="E4" s="812"/>
      <c r="F4" s="812"/>
      <c r="G4" s="812"/>
      <c r="H4" s="812"/>
      <c r="I4" s="812"/>
      <c r="J4" s="812"/>
    </row>
    <row r="5" spans="1:10" ht="28.5" customHeight="1" thickBot="1" x14ac:dyDescent="0.25">
      <c r="A5" s="813" t="s">
        <v>348</v>
      </c>
      <c r="B5" s="813"/>
      <c r="C5" s="813"/>
      <c r="D5" s="813"/>
      <c r="E5" s="813"/>
      <c r="F5" s="813"/>
      <c r="G5" s="813"/>
      <c r="H5" s="813"/>
      <c r="I5" s="813"/>
      <c r="J5" s="813"/>
    </row>
    <row r="6" spans="1:10" ht="12.75" x14ac:dyDescent="0.2">
      <c r="A6" s="826" t="s">
        <v>179</v>
      </c>
      <c r="B6" s="826" t="s">
        <v>4</v>
      </c>
      <c r="C6" s="826" t="s">
        <v>232</v>
      </c>
      <c r="D6" s="826" t="s">
        <v>336</v>
      </c>
      <c r="E6" s="828" t="s">
        <v>349</v>
      </c>
      <c r="F6" s="814"/>
      <c r="G6" s="829"/>
      <c r="H6" s="814" t="s">
        <v>338</v>
      </c>
      <c r="I6" s="814"/>
      <c r="J6" s="815"/>
    </row>
    <row r="7" spans="1:10" ht="33.75" customHeight="1" thickBot="1" x14ac:dyDescent="0.25">
      <c r="A7" s="827"/>
      <c r="B7" s="827"/>
      <c r="C7" s="827"/>
      <c r="D7" s="827"/>
      <c r="E7" s="584" t="s">
        <v>339</v>
      </c>
      <c r="F7" s="568" t="s">
        <v>8</v>
      </c>
      <c r="G7" s="583" t="s">
        <v>373</v>
      </c>
      <c r="H7" s="584" t="s">
        <v>339</v>
      </c>
      <c r="I7" s="568" t="s">
        <v>8</v>
      </c>
      <c r="J7" s="584" t="s">
        <v>374</v>
      </c>
    </row>
    <row r="8" spans="1:10" ht="15.75" x14ac:dyDescent="0.2">
      <c r="A8" s="585" t="s">
        <v>18</v>
      </c>
      <c r="B8" s="586"/>
      <c r="C8" s="586"/>
      <c r="D8" s="587" t="s">
        <v>271</v>
      </c>
      <c r="E8" s="588">
        <f>E9</f>
        <v>529195.31999999995</v>
      </c>
      <c r="F8" s="589">
        <f>F9</f>
        <v>0</v>
      </c>
      <c r="G8" s="590">
        <f>E8+F8</f>
        <v>529195.31999999995</v>
      </c>
      <c r="H8" s="589">
        <f>H9</f>
        <v>529195.31999999995</v>
      </c>
      <c r="I8" s="589">
        <f>I9</f>
        <v>0</v>
      </c>
      <c r="J8" s="589">
        <f>H8+I8</f>
        <v>529195.31999999995</v>
      </c>
    </row>
    <row r="9" spans="1:10" ht="15.75" x14ac:dyDescent="0.2">
      <c r="A9" s="571"/>
      <c r="B9" s="591" t="s">
        <v>19</v>
      </c>
      <c r="C9" s="592"/>
      <c r="D9" s="593" t="s">
        <v>218</v>
      </c>
      <c r="E9" s="594">
        <f>E10</f>
        <v>529195.31999999995</v>
      </c>
      <c r="F9" s="595">
        <f>F10</f>
        <v>0</v>
      </c>
      <c r="G9" s="596">
        <f>F9+E9</f>
        <v>529195.31999999995</v>
      </c>
      <c r="H9" s="595">
        <f>SUM(H11:H16)</f>
        <v>529195.31999999995</v>
      </c>
      <c r="I9" s="595">
        <f>SUM(I11:I16)</f>
        <v>0</v>
      </c>
      <c r="J9" s="595">
        <f>H9+I9</f>
        <v>529195.31999999995</v>
      </c>
    </row>
    <row r="10" spans="1:10" ht="36" x14ac:dyDescent="0.2">
      <c r="A10" s="570"/>
      <c r="B10" s="571"/>
      <c r="C10" s="572">
        <v>2010</v>
      </c>
      <c r="D10" s="569" t="s">
        <v>350</v>
      </c>
      <c r="E10" s="581">
        <v>529195.31999999995</v>
      </c>
      <c r="F10" s="573"/>
      <c r="G10" s="597">
        <f>F10+E10</f>
        <v>529195.31999999995</v>
      </c>
      <c r="H10" s="573"/>
      <c r="I10" s="573"/>
      <c r="J10" s="573"/>
    </row>
    <row r="11" spans="1:10" ht="15.75" x14ac:dyDescent="0.2">
      <c r="A11" s="570"/>
      <c r="B11" s="570"/>
      <c r="C11" s="572">
        <v>4010</v>
      </c>
      <c r="D11" s="569" t="s">
        <v>340</v>
      </c>
      <c r="E11" s="579"/>
      <c r="F11" s="580"/>
      <c r="G11" s="598"/>
      <c r="H11" s="580">
        <v>4694.3500000000004</v>
      </c>
      <c r="I11" s="580"/>
      <c r="J11" s="573">
        <f>H11+I11</f>
        <v>4694.3500000000004</v>
      </c>
    </row>
    <row r="12" spans="1:10" ht="15.75" x14ac:dyDescent="0.2">
      <c r="A12" s="570"/>
      <c r="B12" s="570"/>
      <c r="C12" s="572">
        <v>4110</v>
      </c>
      <c r="D12" s="569" t="s">
        <v>195</v>
      </c>
      <c r="E12" s="579"/>
      <c r="F12" s="580"/>
      <c r="G12" s="598"/>
      <c r="H12" s="578">
        <v>806.96</v>
      </c>
      <c r="I12" s="578"/>
      <c r="J12" s="573">
        <f t="shared" ref="J12:J16" si="0">H12+I12</f>
        <v>806.96</v>
      </c>
    </row>
    <row r="13" spans="1:10" ht="15.75" x14ac:dyDescent="0.2">
      <c r="A13" s="570"/>
      <c r="B13" s="570"/>
      <c r="C13" s="572">
        <v>4120</v>
      </c>
      <c r="D13" s="569" t="s">
        <v>196</v>
      </c>
      <c r="E13" s="579"/>
      <c r="F13" s="580"/>
      <c r="G13" s="598"/>
      <c r="H13" s="578">
        <v>112.27</v>
      </c>
      <c r="I13" s="578"/>
      <c r="J13" s="573">
        <f t="shared" si="0"/>
        <v>112.27</v>
      </c>
    </row>
    <row r="14" spans="1:10" ht="15.75" x14ac:dyDescent="0.2">
      <c r="A14" s="570"/>
      <c r="B14" s="599"/>
      <c r="C14" s="572">
        <v>4210</v>
      </c>
      <c r="D14" s="582" t="s">
        <v>190</v>
      </c>
      <c r="E14" s="579"/>
      <c r="F14" s="580"/>
      <c r="G14" s="598"/>
      <c r="H14" s="578">
        <v>3000</v>
      </c>
      <c r="I14" s="578"/>
      <c r="J14" s="580">
        <f t="shared" si="0"/>
        <v>3000</v>
      </c>
    </row>
    <row r="15" spans="1:10" ht="15.75" x14ac:dyDescent="0.2">
      <c r="A15" s="570"/>
      <c r="B15" s="599"/>
      <c r="C15" s="572">
        <v>4300</v>
      </c>
      <c r="D15" s="600" t="s">
        <v>191</v>
      </c>
      <c r="E15" s="579"/>
      <c r="F15" s="580"/>
      <c r="G15" s="598"/>
      <c r="H15" s="577">
        <v>1762.8</v>
      </c>
      <c r="I15" s="577"/>
      <c r="J15" s="577">
        <f t="shared" si="0"/>
        <v>1762.8</v>
      </c>
    </row>
    <row r="16" spans="1:10" ht="15.75" x14ac:dyDescent="0.2">
      <c r="A16" s="570"/>
      <c r="B16" s="599"/>
      <c r="C16" s="572">
        <v>4430</v>
      </c>
      <c r="D16" s="569" t="s">
        <v>217</v>
      </c>
      <c r="E16" s="581"/>
      <c r="F16" s="573"/>
      <c r="G16" s="597"/>
      <c r="H16" s="573">
        <v>518818.94</v>
      </c>
      <c r="I16" s="573"/>
      <c r="J16" s="573">
        <f t="shared" si="0"/>
        <v>518818.94</v>
      </c>
    </row>
    <row r="17" spans="1:10" ht="15.75" x14ac:dyDescent="0.2">
      <c r="A17" s="601">
        <v>750</v>
      </c>
      <c r="B17" s="586"/>
      <c r="C17" s="586"/>
      <c r="D17" s="587" t="s">
        <v>351</v>
      </c>
      <c r="E17" s="602">
        <f>E18</f>
        <v>142825</v>
      </c>
      <c r="F17" s="589"/>
      <c r="G17" s="590">
        <f>E17+F17</f>
        <v>142825</v>
      </c>
      <c r="H17" s="589">
        <f>H18</f>
        <v>142825</v>
      </c>
      <c r="I17" s="589"/>
      <c r="J17" s="589">
        <f>H17+I17</f>
        <v>142825</v>
      </c>
    </row>
    <row r="18" spans="1:10" ht="15.75" x14ac:dyDescent="0.2">
      <c r="A18" s="571"/>
      <c r="B18" s="603">
        <v>75011</v>
      </c>
      <c r="C18" s="592"/>
      <c r="D18" s="593" t="s">
        <v>352</v>
      </c>
      <c r="E18" s="594">
        <f>E19</f>
        <v>142825</v>
      </c>
      <c r="F18" s="595"/>
      <c r="G18" s="596">
        <f>F18+E18</f>
        <v>142825</v>
      </c>
      <c r="H18" s="595">
        <f>SUM(H20:H24)</f>
        <v>142825</v>
      </c>
      <c r="I18" s="595"/>
      <c r="J18" s="595">
        <f>H18+I18</f>
        <v>142825</v>
      </c>
    </row>
    <row r="19" spans="1:10" ht="36" x14ac:dyDescent="0.2">
      <c r="A19" s="570"/>
      <c r="B19" s="571"/>
      <c r="C19" s="572">
        <v>2010</v>
      </c>
      <c r="D19" s="569" t="s">
        <v>350</v>
      </c>
      <c r="E19" s="581">
        <v>142825</v>
      </c>
      <c r="F19" s="573"/>
      <c r="G19" s="597">
        <f>F19+E19</f>
        <v>142825</v>
      </c>
      <c r="H19" s="573"/>
      <c r="I19" s="573"/>
      <c r="J19" s="573"/>
    </row>
    <row r="20" spans="1:10" ht="15.75" x14ac:dyDescent="0.2">
      <c r="A20" s="570"/>
      <c r="B20" s="570"/>
      <c r="C20" s="572">
        <v>4010</v>
      </c>
      <c r="D20" s="569" t="s">
        <v>340</v>
      </c>
      <c r="E20" s="579"/>
      <c r="F20" s="580"/>
      <c r="G20" s="598"/>
      <c r="H20" s="573">
        <v>115368.6</v>
      </c>
      <c r="I20" s="580"/>
      <c r="J20" s="573">
        <f>H20+I20</f>
        <v>115368.6</v>
      </c>
    </row>
    <row r="21" spans="1:10" ht="15.75" x14ac:dyDescent="0.2">
      <c r="A21" s="570"/>
      <c r="B21" s="570"/>
      <c r="C21" s="572">
        <v>4110</v>
      </c>
      <c r="D21" s="569" t="s">
        <v>195</v>
      </c>
      <c r="E21" s="579"/>
      <c r="F21" s="580"/>
      <c r="G21" s="598"/>
      <c r="H21" s="573">
        <v>19831.87</v>
      </c>
      <c r="I21" s="578"/>
      <c r="J21" s="573">
        <f t="shared" ref="J21:J24" si="1">H21+I21</f>
        <v>19831.87</v>
      </c>
    </row>
    <row r="22" spans="1:10" ht="15.75" x14ac:dyDescent="0.2">
      <c r="A22" s="570"/>
      <c r="B22" s="570"/>
      <c r="C22" s="572">
        <v>4120</v>
      </c>
      <c r="D22" s="569" t="s">
        <v>196</v>
      </c>
      <c r="E22" s="579"/>
      <c r="F22" s="580"/>
      <c r="G22" s="598"/>
      <c r="H22" s="573">
        <v>2826.53</v>
      </c>
      <c r="I22" s="578"/>
      <c r="J22" s="573">
        <f t="shared" si="1"/>
        <v>2826.53</v>
      </c>
    </row>
    <row r="23" spans="1:10" ht="15.75" x14ac:dyDescent="0.2">
      <c r="A23" s="570"/>
      <c r="B23" s="599"/>
      <c r="C23" s="572">
        <v>4210</v>
      </c>
      <c r="D23" s="582" t="s">
        <v>190</v>
      </c>
      <c r="E23" s="579"/>
      <c r="F23" s="580"/>
      <c r="G23" s="598"/>
      <c r="H23" s="580">
        <v>1798</v>
      </c>
      <c r="I23" s="578"/>
      <c r="J23" s="580">
        <f t="shared" si="1"/>
        <v>1798</v>
      </c>
    </row>
    <row r="24" spans="1:10" ht="15.75" x14ac:dyDescent="0.2">
      <c r="A24" s="570"/>
      <c r="B24" s="599"/>
      <c r="C24" s="572">
        <v>4300</v>
      </c>
      <c r="D24" s="600" t="s">
        <v>191</v>
      </c>
      <c r="E24" s="579"/>
      <c r="F24" s="580"/>
      <c r="G24" s="598"/>
      <c r="H24" s="604">
        <v>3000</v>
      </c>
      <c r="I24" s="604"/>
      <c r="J24" s="604">
        <f t="shared" si="1"/>
        <v>3000</v>
      </c>
    </row>
    <row r="25" spans="1:10" ht="25.5" x14ac:dyDescent="0.2">
      <c r="A25" s="601">
        <v>751</v>
      </c>
      <c r="B25" s="586"/>
      <c r="C25" s="586"/>
      <c r="D25" s="587" t="s">
        <v>353</v>
      </c>
      <c r="E25" s="605">
        <f>E26</f>
        <v>3491</v>
      </c>
      <c r="F25" s="606"/>
      <c r="G25" s="607">
        <f>E25+F25</f>
        <v>3491</v>
      </c>
      <c r="H25" s="606">
        <f>H26</f>
        <v>3491</v>
      </c>
      <c r="I25" s="606">
        <f t="shared" ref="I25:J25" si="2">I26</f>
        <v>0</v>
      </c>
      <c r="J25" s="606">
        <f t="shared" si="2"/>
        <v>3491</v>
      </c>
    </row>
    <row r="26" spans="1:10" ht="25.5" x14ac:dyDescent="0.2">
      <c r="A26" s="571"/>
      <c r="B26" s="608">
        <v>75101</v>
      </c>
      <c r="C26" s="609"/>
      <c r="D26" s="610" t="s">
        <v>353</v>
      </c>
      <c r="E26" s="611">
        <f>E27</f>
        <v>3491</v>
      </c>
      <c r="F26" s="612"/>
      <c r="G26" s="613">
        <f>F26+E26</f>
        <v>3491</v>
      </c>
      <c r="H26" s="612">
        <f>H28+H29+H30</f>
        <v>3491</v>
      </c>
      <c r="I26" s="612">
        <f t="shared" ref="I26:J26" si="3">I28+I29+I30</f>
        <v>0</v>
      </c>
      <c r="J26" s="612">
        <f t="shared" si="3"/>
        <v>3491</v>
      </c>
    </row>
    <row r="27" spans="1:10" ht="36" x14ac:dyDescent="0.2">
      <c r="A27" s="570"/>
      <c r="B27" s="571"/>
      <c r="C27" s="572">
        <v>2010</v>
      </c>
      <c r="D27" s="569" t="s">
        <v>350</v>
      </c>
      <c r="E27" s="614">
        <v>3491</v>
      </c>
      <c r="F27" s="615"/>
      <c r="G27" s="616">
        <f>F27+E27</f>
        <v>3491</v>
      </c>
      <c r="H27" s="617"/>
      <c r="I27" s="615"/>
      <c r="J27" s="617"/>
    </row>
    <row r="28" spans="1:10" ht="15.75" x14ac:dyDescent="0.2">
      <c r="A28" s="570"/>
      <c r="B28" s="570"/>
      <c r="C28" s="572">
        <v>4010</v>
      </c>
      <c r="D28" s="569" t="s">
        <v>340</v>
      </c>
      <c r="E28" s="579"/>
      <c r="F28" s="580"/>
      <c r="G28" s="598"/>
      <c r="H28" s="573">
        <v>2917.92</v>
      </c>
      <c r="I28" s="580"/>
      <c r="J28" s="573">
        <f>H28+I28</f>
        <v>2917.92</v>
      </c>
    </row>
    <row r="29" spans="1:10" ht="15.75" x14ac:dyDescent="0.2">
      <c r="A29" s="570"/>
      <c r="B29" s="570"/>
      <c r="C29" s="572">
        <v>4110</v>
      </c>
      <c r="D29" s="569" t="s">
        <v>195</v>
      </c>
      <c r="E29" s="579"/>
      <c r="F29" s="580"/>
      <c r="G29" s="598"/>
      <c r="H29" s="573">
        <v>501.59</v>
      </c>
      <c r="I29" s="578"/>
      <c r="J29" s="573">
        <f t="shared" ref="J29:J30" si="4">H29+I29</f>
        <v>501.59</v>
      </c>
    </row>
    <row r="30" spans="1:10" ht="15.75" x14ac:dyDescent="0.2">
      <c r="A30" s="570"/>
      <c r="B30" s="570"/>
      <c r="C30" s="572">
        <v>4120</v>
      </c>
      <c r="D30" s="569" t="s">
        <v>196</v>
      </c>
      <c r="E30" s="581"/>
      <c r="F30" s="573"/>
      <c r="G30" s="597"/>
      <c r="H30" s="573">
        <v>71.489999999999995</v>
      </c>
      <c r="I30" s="573"/>
      <c r="J30" s="573">
        <f t="shared" si="4"/>
        <v>71.489999999999995</v>
      </c>
    </row>
    <row r="31" spans="1:10" ht="15.75" x14ac:dyDescent="0.2">
      <c r="A31" s="601">
        <v>852</v>
      </c>
      <c r="B31" s="586"/>
      <c r="C31" s="618"/>
      <c r="D31" s="587" t="s">
        <v>262</v>
      </c>
      <c r="E31" s="588">
        <f>E36+E39+E32</f>
        <v>255933</v>
      </c>
      <c r="F31" s="589">
        <f t="shared" ref="F31:J31" si="5">F36+F39+F32</f>
        <v>0</v>
      </c>
      <c r="G31" s="590">
        <f t="shared" si="5"/>
        <v>255933</v>
      </c>
      <c r="H31" s="589">
        <f t="shared" si="5"/>
        <v>255933</v>
      </c>
      <c r="I31" s="589">
        <f t="shared" si="5"/>
        <v>0</v>
      </c>
      <c r="J31" s="589">
        <f t="shared" si="5"/>
        <v>255933</v>
      </c>
    </row>
    <row r="32" spans="1:10" ht="15.75" x14ac:dyDescent="0.2">
      <c r="A32" s="570"/>
      <c r="B32" s="619">
        <v>85215</v>
      </c>
      <c r="C32" s="620"/>
      <c r="D32" s="621" t="s">
        <v>354</v>
      </c>
      <c r="E32" s="622">
        <f>E33</f>
        <v>10000</v>
      </c>
      <c r="F32" s="623">
        <f>F33</f>
        <v>0</v>
      </c>
      <c r="G32" s="624">
        <f>E32+F32</f>
        <v>10000</v>
      </c>
      <c r="H32" s="623">
        <f>H34+H35</f>
        <v>10000</v>
      </c>
      <c r="I32" s="623">
        <f t="shared" ref="I32:J32" si="6">I34+I35</f>
        <v>0</v>
      </c>
      <c r="J32" s="623">
        <f t="shared" si="6"/>
        <v>10000</v>
      </c>
    </row>
    <row r="33" spans="1:10" ht="36" x14ac:dyDescent="0.2">
      <c r="A33" s="570"/>
      <c r="B33" s="816"/>
      <c r="C33" s="572">
        <v>2010</v>
      </c>
      <c r="D33" s="569" t="s">
        <v>350</v>
      </c>
      <c r="E33" s="581">
        <v>10000</v>
      </c>
      <c r="F33" s="573"/>
      <c r="G33" s="597">
        <f>E33+F33</f>
        <v>10000</v>
      </c>
      <c r="H33" s="573"/>
      <c r="I33" s="573"/>
      <c r="J33" s="573"/>
    </row>
    <row r="34" spans="1:10" ht="15.75" x14ac:dyDescent="0.2">
      <c r="A34" s="570"/>
      <c r="B34" s="817"/>
      <c r="C34" s="572">
        <v>3110</v>
      </c>
      <c r="D34" s="569" t="s">
        <v>343</v>
      </c>
      <c r="E34" s="625"/>
      <c r="F34" s="604"/>
      <c r="G34" s="626"/>
      <c r="H34" s="573">
        <v>9803.92</v>
      </c>
      <c r="I34" s="573"/>
      <c r="J34" s="573">
        <f>H34+I34</f>
        <v>9803.92</v>
      </c>
    </row>
    <row r="35" spans="1:10" ht="15.75" x14ac:dyDescent="0.2">
      <c r="A35" s="570"/>
      <c r="B35" s="574"/>
      <c r="C35" s="572">
        <v>4210</v>
      </c>
      <c r="D35" s="569" t="s">
        <v>190</v>
      </c>
      <c r="E35" s="581"/>
      <c r="F35" s="573"/>
      <c r="G35" s="597"/>
      <c r="H35" s="573">
        <v>196.08</v>
      </c>
      <c r="I35" s="573"/>
      <c r="J35" s="573">
        <f>H35+I35</f>
        <v>196.08</v>
      </c>
    </row>
    <row r="36" spans="1:10" ht="63.75" x14ac:dyDescent="0.2">
      <c r="A36" s="570"/>
      <c r="B36" s="608">
        <v>85213</v>
      </c>
      <c r="C36" s="627"/>
      <c r="D36" s="628" t="s">
        <v>341</v>
      </c>
      <c r="E36" s="629">
        <f>E37</f>
        <v>47883</v>
      </c>
      <c r="F36" s="629">
        <f t="shared" ref="F36:G36" si="7">F37</f>
        <v>0</v>
      </c>
      <c r="G36" s="630">
        <f t="shared" si="7"/>
        <v>47883</v>
      </c>
      <c r="H36" s="631">
        <f>H38</f>
        <v>47883</v>
      </c>
      <c r="I36" s="629">
        <f t="shared" ref="I36" si="8">I38</f>
        <v>0</v>
      </c>
      <c r="J36" s="629">
        <f>H36+I36</f>
        <v>47883</v>
      </c>
    </row>
    <row r="37" spans="1:10" ht="36" x14ac:dyDescent="0.2">
      <c r="A37" s="570"/>
      <c r="B37" s="818"/>
      <c r="C37" s="572">
        <v>2010</v>
      </c>
      <c r="D37" s="569" t="s">
        <v>350</v>
      </c>
      <c r="E37" s="581">
        <v>47883</v>
      </c>
      <c r="F37" s="573"/>
      <c r="G37" s="597">
        <f>E37+F37</f>
        <v>47883</v>
      </c>
      <c r="H37" s="573"/>
      <c r="I37" s="573"/>
      <c r="J37" s="573"/>
    </row>
    <row r="38" spans="1:10" ht="15.75" x14ac:dyDescent="0.2">
      <c r="A38" s="570"/>
      <c r="B38" s="819"/>
      <c r="C38" s="572">
        <v>4130</v>
      </c>
      <c r="D38" s="600" t="s">
        <v>342</v>
      </c>
      <c r="E38" s="581"/>
      <c r="F38" s="573"/>
      <c r="G38" s="597"/>
      <c r="H38" s="573">
        <v>47883</v>
      </c>
      <c r="I38" s="573"/>
      <c r="J38" s="573">
        <v>47883</v>
      </c>
    </row>
    <row r="39" spans="1:10" ht="15.75" x14ac:dyDescent="0.2">
      <c r="A39" s="570"/>
      <c r="B39" s="608">
        <v>85228</v>
      </c>
      <c r="C39" s="609"/>
      <c r="D39" s="632" t="s">
        <v>355</v>
      </c>
      <c r="E39" s="611">
        <f>E40</f>
        <v>198050</v>
      </c>
      <c r="F39" s="612"/>
      <c r="G39" s="613">
        <f>E39+F39</f>
        <v>198050</v>
      </c>
      <c r="H39" s="612">
        <f>SUM(H41:H41)</f>
        <v>198050</v>
      </c>
      <c r="I39" s="612">
        <f t="shared" ref="I39:J39" si="9">SUM(I41:I41)</f>
        <v>0</v>
      </c>
      <c r="J39" s="612">
        <f t="shared" si="9"/>
        <v>198050</v>
      </c>
    </row>
    <row r="40" spans="1:10" ht="36" x14ac:dyDescent="0.2">
      <c r="A40" s="570"/>
      <c r="B40" s="571"/>
      <c r="C40" s="572">
        <v>2010</v>
      </c>
      <c r="D40" s="569" t="s">
        <v>350</v>
      </c>
      <c r="E40" s="581">
        <v>198050</v>
      </c>
      <c r="F40" s="573"/>
      <c r="G40" s="597">
        <f>E40+F40</f>
        <v>198050</v>
      </c>
      <c r="H40" s="573"/>
      <c r="I40" s="573"/>
      <c r="J40" s="573"/>
    </row>
    <row r="41" spans="1:10" ht="15.75" x14ac:dyDescent="0.2">
      <c r="A41" s="574"/>
      <c r="B41" s="574"/>
      <c r="C41" s="572">
        <v>4300</v>
      </c>
      <c r="D41" s="569" t="s">
        <v>191</v>
      </c>
      <c r="E41" s="581"/>
      <c r="F41" s="573"/>
      <c r="G41" s="633"/>
      <c r="H41" s="573">
        <v>198050</v>
      </c>
      <c r="I41" s="573"/>
      <c r="J41" s="573">
        <f>H41+I41</f>
        <v>198050</v>
      </c>
    </row>
    <row r="42" spans="1:10" ht="15.75" x14ac:dyDescent="0.2">
      <c r="A42" s="601">
        <v>855</v>
      </c>
      <c r="B42" s="586"/>
      <c r="C42" s="618"/>
      <c r="D42" s="587" t="s">
        <v>356</v>
      </c>
      <c r="E42" s="605">
        <f>E43+E57+E73+E78</f>
        <v>19692363</v>
      </c>
      <c r="F42" s="605">
        <f t="shared" ref="F42:J42" si="10">F43+F57+F73+F78</f>
        <v>8247</v>
      </c>
      <c r="G42" s="634">
        <f t="shared" si="10"/>
        <v>19700610</v>
      </c>
      <c r="H42" s="606">
        <f t="shared" si="10"/>
        <v>19692363</v>
      </c>
      <c r="I42" s="605">
        <f t="shared" si="10"/>
        <v>8247</v>
      </c>
      <c r="J42" s="605">
        <f t="shared" si="10"/>
        <v>19700610</v>
      </c>
    </row>
    <row r="43" spans="1:10" ht="15.75" x14ac:dyDescent="0.2">
      <c r="A43" s="820"/>
      <c r="B43" s="603">
        <v>85501</v>
      </c>
      <c r="C43" s="592"/>
      <c r="D43" s="628" t="s">
        <v>357</v>
      </c>
      <c r="E43" s="594">
        <f>E44</f>
        <v>12044539</v>
      </c>
      <c r="F43" s="595"/>
      <c r="G43" s="635">
        <f>E43+F43</f>
        <v>12044539</v>
      </c>
      <c r="H43" s="636">
        <f>SUM(H45:H56)</f>
        <v>12044539</v>
      </c>
      <c r="I43" s="636">
        <f t="shared" ref="I43:J43" si="11">SUM(I45:I56)</f>
        <v>0</v>
      </c>
      <c r="J43" s="636">
        <f t="shared" si="11"/>
        <v>12044539</v>
      </c>
    </row>
    <row r="44" spans="1:10" ht="60" x14ac:dyDescent="0.2">
      <c r="A44" s="821"/>
      <c r="B44" s="822"/>
      <c r="C44" s="572">
        <v>2060</v>
      </c>
      <c r="D44" s="600" t="s">
        <v>358</v>
      </c>
      <c r="E44" s="637">
        <v>12044539</v>
      </c>
      <c r="F44" s="638"/>
      <c r="G44" s="639">
        <f>E44+F44</f>
        <v>12044539</v>
      </c>
      <c r="H44" s="640"/>
      <c r="I44" s="638"/>
      <c r="J44" s="640"/>
    </row>
    <row r="45" spans="1:10" ht="12.75" x14ac:dyDescent="0.2">
      <c r="A45" s="821"/>
      <c r="B45" s="823"/>
      <c r="C45" s="572">
        <v>3110</v>
      </c>
      <c r="D45" s="569" t="s">
        <v>343</v>
      </c>
      <c r="E45" s="641"/>
      <c r="F45" s="642"/>
      <c r="G45" s="643"/>
      <c r="H45" s="638">
        <v>11862509</v>
      </c>
      <c r="I45" s="640"/>
      <c r="J45" s="638">
        <f>H45+I45</f>
        <v>11862509</v>
      </c>
    </row>
    <row r="46" spans="1:10" ht="12.75" x14ac:dyDescent="0.2">
      <c r="A46" s="821"/>
      <c r="B46" s="823"/>
      <c r="C46" s="572">
        <v>4010</v>
      </c>
      <c r="D46" s="569" t="s">
        <v>340</v>
      </c>
      <c r="E46" s="641"/>
      <c r="F46" s="642"/>
      <c r="G46" s="643"/>
      <c r="H46" s="638">
        <v>60000</v>
      </c>
      <c r="I46" s="640"/>
      <c r="J46" s="638">
        <f t="shared" ref="J46:J56" si="12">H46+I46</f>
        <v>60000</v>
      </c>
    </row>
    <row r="47" spans="1:10" ht="12.75" x14ac:dyDescent="0.2">
      <c r="A47" s="821"/>
      <c r="B47" s="823"/>
      <c r="C47" s="572">
        <v>4040</v>
      </c>
      <c r="D47" s="569" t="s">
        <v>344</v>
      </c>
      <c r="E47" s="641"/>
      <c r="F47" s="642"/>
      <c r="G47" s="643"/>
      <c r="H47" s="638">
        <v>6000</v>
      </c>
      <c r="I47" s="640"/>
      <c r="J47" s="638">
        <f t="shared" si="12"/>
        <v>6000</v>
      </c>
    </row>
    <row r="48" spans="1:10" ht="12.75" x14ac:dyDescent="0.2">
      <c r="A48" s="821"/>
      <c r="B48" s="823"/>
      <c r="C48" s="572">
        <v>4110</v>
      </c>
      <c r="D48" s="569" t="s">
        <v>195</v>
      </c>
      <c r="E48" s="641"/>
      <c r="F48" s="642"/>
      <c r="G48" s="643"/>
      <c r="H48" s="638">
        <v>12222</v>
      </c>
      <c r="I48" s="640"/>
      <c r="J48" s="638">
        <f t="shared" si="12"/>
        <v>12222</v>
      </c>
    </row>
    <row r="49" spans="1:10" ht="12.75" x14ac:dyDescent="0.2">
      <c r="A49" s="821"/>
      <c r="B49" s="823"/>
      <c r="C49" s="575">
        <v>4120</v>
      </c>
      <c r="D49" s="576" t="s">
        <v>196</v>
      </c>
      <c r="E49" s="641"/>
      <c r="F49" s="642"/>
      <c r="G49" s="643"/>
      <c r="H49" s="638">
        <v>1715</v>
      </c>
      <c r="I49" s="640"/>
      <c r="J49" s="638">
        <f t="shared" si="12"/>
        <v>1715</v>
      </c>
    </row>
    <row r="50" spans="1:10" ht="12.75" x14ac:dyDescent="0.2">
      <c r="A50" s="821"/>
      <c r="B50" s="823"/>
      <c r="C50" s="572">
        <v>4170</v>
      </c>
      <c r="D50" s="569" t="s">
        <v>189</v>
      </c>
      <c r="E50" s="641"/>
      <c r="F50" s="642"/>
      <c r="G50" s="643"/>
      <c r="H50" s="638">
        <v>10000</v>
      </c>
      <c r="I50" s="640"/>
      <c r="J50" s="638">
        <f t="shared" si="12"/>
        <v>10000</v>
      </c>
    </row>
    <row r="51" spans="1:10" ht="12.75" x14ac:dyDescent="0.2">
      <c r="A51" s="821"/>
      <c r="B51" s="823"/>
      <c r="C51" s="572">
        <v>4210</v>
      </c>
      <c r="D51" s="569" t="s">
        <v>190</v>
      </c>
      <c r="E51" s="641"/>
      <c r="F51" s="642"/>
      <c r="G51" s="643"/>
      <c r="H51" s="638">
        <v>30000</v>
      </c>
      <c r="I51" s="640"/>
      <c r="J51" s="638">
        <f t="shared" si="12"/>
        <v>30000</v>
      </c>
    </row>
    <row r="52" spans="1:10" ht="12.75" x14ac:dyDescent="0.2">
      <c r="A52" s="821"/>
      <c r="B52" s="823"/>
      <c r="C52" s="572">
        <v>4260</v>
      </c>
      <c r="D52" s="569" t="s">
        <v>197</v>
      </c>
      <c r="E52" s="641"/>
      <c r="F52" s="642"/>
      <c r="G52" s="643"/>
      <c r="H52" s="638">
        <v>19217</v>
      </c>
      <c r="I52" s="638"/>
      <c r="J52" s="638">
        <f t="shared" si="12"/>
        <v>19217</v>
      </c>
    </row>
    <row r="53" spans="1:10" ht="12.75" x14ac:dyDescent="0.2">
      <c r="A53" s="821"/>
      <c r="B53" s="823"/>
      <c r="C53" s="572">
        <v>4300</v>
      </c>
      <c r="D53" s="569" t="s">
        <v>191</v>
      </c>
      <c r="E53" s="641"/>
      <c r="F53" s="642"/>
      <c r="G53" s="643"/>
      <c r="H53" s="638">
        <v>35000</v>
      </c>
      <c r="I53" s="640"/>
      <c r="J53" s="638">
        <f t="shared" si="12"/>
        <v>35000</v>
      </c>
    </row>
    <row r="54" spans="1:10" ht="24" x14ac:dyDescent="0.2">
      <c r="A54" s="821"/>
      <c r="B54" s="823"/>
      <c r="C54" s="572">
        <v>4360</v>
      </c>
      <c r="D54" s="569" t="s">
        <v>359</v>
      </c>
      <c r="E54" s="641"/>
      <c r="F54" s="642"/>
      <c r="G54" s="643"/>
      <c r="H54" s="638">
        <v>2000</v>
      </c>
      <c r="I54" s="640"/>
      <c r="J54" s="638">
        <f t="shared" si="12"/>
        <v>2000</v>
      </c>
    </row>
    <row r="55" spans="1:10" ht="12.75" x14ac:dyDescent="0.2">
      <c r="A55" s="821"/>
      <c r="B55" s="823"/>
      <c r="C55" s="572">
        <v>4440</v>
      </c>
      <c r="D55" s="569" t="s">
        <v>345</v>
      </c>
      <c r="E55" s="641"/>
      <c r="F55" s="642"/>
      <c r="G55" s="643"/>
      <c r="H55" s="638">
        <v>1876</v>
      </c>
      <c r="I55" s="638"/>
      <c r="J55" s="638">
        <f t="shared" si="12"/>
        <v>1876</v>
      </c>
    </row>
    <row r="56" spans="1:10" ht="24" x14ac:dyDescent="0.2">
      <c r="A56" s="821"/>
      <c r="B56" s="824"/>
      <c r="C56" s="644">
        <v>4700</v>
      </c>
      <c r="D56" s="600" t="s">
        <v>346</v>
      </c>
      <c r="E56" s="645"/>
      <c r="F56" s="640"/>
      <c r="G56" s="646"/>
      <c r="H56" s="638">
        <v>4000</v>
      </c>
      <c r="I56" s="640"/>
      <c r="J56" s="638">
        <f t="shared" si="12"/>
        <v>4000</v>
      </c>
    </row>
    <row r="57" spans="1:10" ht="38.25" x14ac:dyDescent="0.2">
      <c r="A57" s="821"/>
      <c r="B57" s="603">
        <v>85502</v>
      </c>
      <c r="C57" s="592"/>
      <c r="D57" s="593" t="s">
        <v>360</v>
      </c>
      <c r="E57" s="647">
        <f>SUM(E58:E58)</f>
        <v>7639450</v>
      </c>
      <c r="F57" s="648"/>
      <c r="G57" s="649">
        <f>E57+F57</f>
        <v>7639450</v>
      </c>
      <c r="H57" s="595">
        <f>SUM(H59:H72)</f>
        <v>7639450</v>
      </c>
      <c r="I57" s="595">
        <f t="shared" ref="I57:J57" si="13">SUM(I59:I72)</f>
        <v>0</v>
      </c>
      <c r="J57" s="595">
        <f t="shared" si="13"/>
        <v>7639450</v>
      </c>
    </row>
    <row r="58" spans="1:10" ht="36" x14ac:dyDescent="0.2">
      <c r="A58" s="821"/>
      <c r="B58" s="816"/>
      <c r="C58" s="572">
        <v>2010</v>
      </c>
      <c r="D58" s="569" t="s">
        <v>350</v>
      </c>
      <c r="E58" s="581">
        <v>7639450</v>
      </c>
      <c r="F58" s="573"/>
      <c r="G58" s="597">
        <f>E58+F58</f>
        <v>7639450</v>
      </c>
      <c r="H58" s="573"/>
      <c r="I58" s="573"/>
      <c r="J58" s="573"/>
    </row>
    <row r="59" spans="1:10" ht="12" x14ac:dyDescent="0.2">
      <c r="A59" s="821"/>
      <c r="B59" s="825"/>
      <c r="C59" s="572">
        <v>3110</v>
      </c>
      <c r="D59" s="569" t="s">
        <v>343</v>
      </c>
      <c r="E59" s="579"/>
      <c r="F59" s="580"/>
      <c r="G59" s="598"/>
      <c r="H59" s="573">
        <v>7183897</v>
      </c>
      <c r="I59" s="580"/>
      <c r="J59" s="573">
        <f>H59+I59</f>
        <v>7183897</v>
      </c>
    </row>
    <row r="60" spans="1:10" ht="12" x14ac:dyDescent="0.2">
      <c r="A60" s="821"/>
      <c r="B60" s="825"/>
      <c r="C60" s="572">
        <v>4010</v>
      </c>
      <c r="D60" s="569" t="s">
        <v>340</v>
      </c>
      <c r="E60" s="579"/>
      <c r="F60" s="580"/>
      <c r="G60" s="598"/>
      <c r="H60" s="573">
        <v>142348</v>
      </c>
      <c r="I60" s="578"/>
      <c r="J60" s="573">
        <f t="shared" ref="J60:J72" si="14">H60+I60</f>
        <v>142348</v>
      </c>
    </row>
    <row r="61" spans="1:10" ht="12" x14ac:dyDescent="0.2">
      <c r="A61" s="821"/>
      <c r="B61" s="825"/>
      <c r="C61" s="572">
        <v>4040</v>
      </c>
      <c r="D61" s="569" t="s">
        <v>344</v>
      </c>
      <c r="E61" s="579"/>
      <c r="F61" s="580"/>
      <c r="G61" s="598"/>
      <c r="H61" s="573">
        <v>8969</v>
      </c>
      <c r="I61" s="578"/>
      <c r="J61" s="573">
        <f t="shared" si="14"/>
        <v>8969</v>
      </c>
    </row>
    <row r="62" spans="1:10" ht="12" x14ac:dyDescent="0.2">
      <c r="A62" s="821"/>
      <c r="B62" s="825"/>
      <c r="C62" s="572">
        <v>4110</v>
      </c>
      <c r="D62" s="569" t="s">
        <v>195</v>
      </c>
      <c r="E62" s="579"/>
      <c r="F62" s="580"/>
      <c r="G62" s="598"/>
      <c r="H62" s="573">
        <v>250000</v>
      </c>
      <c r="I62" s="578"/>
      <c r="J62" s="573">
        <f t="shared" si="14"/>
        <v>250000</v>
      </c>
    </row>
    <row r="63" spans="1:10" ht="12" x14ac:dyDescent="0.2">
      <c r="A63" s="821"/>
      <c r="B63" s="825"/>
      <c r="C63" s="575">
        <v>4120</v>
      </c>
      <c r="D63" s="576" t="s">
        <v>196</v>
      </c>
      <c r="E63" s="579"/>
      <c r="F63" s="580"/>
      <c r="G63" s="598"/>
      <c r="H63" s="577">
        <v>3707</v>
      </c>
      <c r="I63" s="578"/>
      <c r="J63" s="573">
        <f t="shared" si="14"/>
        <v>3707</v>
      </c>
    </row>
    <row r="64" spans="1:10" ht="12" x14ac:dyDescent="0.2">
      <c r="A64" s="821"/>
      <c r="B64" s="825"/>
      <c r="C64" s="572">
        <v>4210</v>
      </c>
      <c r="D64" s="569" t="s">
        <v>190</v>
      </c>
      <c r="E64" s="579"/>
      <c r="F64" s="580"/>
      <c r="G64" s="598"/>
      <c r="H64" s="573">
        <v>12000</v>
      </c>
      <c r="I64" s="578"/>
      <c r="J64" s="573">
        <f t="shared" si="14"/>
        <v>12000</v>
      </c>
    </row>
    <row r="65" spans="1:10" ht="12" x14ac:dyDescent="0.2">
      <c r="A65" s="821"/>
      <c r="B65" s="825"/>
      <c r="C65" s="572">
        <v>4270</v>
      </c>
      <c r="D65" s="569" t="s">
        <v>198</v>
      </c>
      <c r="E65" s="579"/>
      <c r="F65" s="580"/>
      <c r="G65" s="598"/>
      <c r="H65" s="573">
        <v>0</v>
      </c>
      <c r="I65" s="578"/>
      <c r="J65" s="573">
        <f t="shared" si="14"/>
        <v>0</v>
      </c>
    </row>
    <row r="66" spans="1:10" ht="12" x14ac:dyDescent="0.2">
      <c r="A66" s="821"/>
      <c r="B66" s="825"/>
      <c r="C66" s="572">
        <v>4300</v>
      </c>
      <c r="D66" s="569" t="s">
        <v>191</v>
      </c>
      <c r="E66" s="579"/>
      <c r="F66" s="580"/>
      <c r="G66" s="598"/>
      <c r="H66" s="573">
        <v>0</v>
      </c>
      <c r="I66" s="578"/>
      <c r="J66" s="573">
        <f t="shared" si="14"/>
        <v>0</v>
      </c>
    </row>
    <row r="67" spans="1:10" ht="24" x14ac:dyDescent="0.2">
      <c r="A67" s="821"/>
      <c r="B67" s="825"/>
      <c r="C67" s="572">
        <v>4360</v>
      </c>
      <c r="D67" s="569" t="s">
        <v>359</v>
      </c>
      <c r="E67" s="579"/>
      <c r="F67" s="580"/>
      <c r="G67" s="598"/>
      <c r="H67" s="573">
        <v>0</v>
      </c>
      <c r="I67" s="578"/>
      <c r="J67" s="573">
        <f t="shared" si="14"/>
        <v>0</v>
      </c>
    </row>
    <row r="68" spans="1:10" ht="12" x14ac:dyDescent="0.2">
      <c r="A68" s="821"/>
      <c r="B68" s="825"/>
      <c r="C68" s="572">
        <v>4260</v>
      </c>
      <c r="D68" s="569" t="s">
        <v>197</v>
      </c>
      <c r="E68" s="579"/>
      <c r="F68" s="580"/>
      <c r="G68" s="598"/>
      <c r="H68" s="573">
        <v>10000</v>
      </c>
      <c r="I68" s="578"/>
      <c r="J68" s="573">
        <f t="shared" si="14"/>
        <v>10000</v>
      </c>
    </row>
    <row r="69" spans="1:10" ht="12" x14ac:dyDescent="0.2">
      <c r="A69" s="821"/>
      <c r="B69" s="825"/>
      <c r="C69" s="572">
        <v>4300</v>
      </c>
      <c r="D69" s="569" t="s">
        <v>191</v>
      </c>
      <c r="E69" s="579"/>
      <c r="F69" s="580"/>
      <c r="G69" s="598"/>
      <c r="H69" s="573">
        <v>20000</v>
      </c>
      <c r="I69" s="578"/>
      <c r="J69" s="573">
        <f t="shared" si="14"/>
        <v>20000</v>
      </c>
    </row>
    <row r="70" spans="1:10" ht="12" x14ac:dyDescent="0.2">
      <c r="A70" s="821"/>
      <c r="B70" s="825"/>
      <c r="C70" s="572">
        <v>4360</v>
      </c>
      <c r="D70" s="650" t="s">
        <v>199</v>
      </c>
      <c r="E70" s="579"/>
      <c r="F70" s="580"/>
      <c r="G70" s="598"/>
      <c r="H70" s="573">
        <v>1500</v>
      </c>
      <c r="I70" s="578"/>
      <c r="J70" s="573">
        <f t="shared" si="14"/>
        <v>1500</v>
      </c>
    </row>
    <row r="71" spans="1:10" ht="12" x14ac:dyDescent="0.2">
      <c r="A71" s="821"/>
      <c r="B71" s="825"/>
      <c r="C71" s="572">
        <v>4440</v>
      </c>
      <c r="D71" s="569" t="s">
        <v>345</v>
      </c>
      <c r="E71" s="579"/>
      <c r="F71" s="580"/>
      <c r="G71" s="598"/>
      <c r="H71" s="573">
        <v>4029</v>
      </c>
      <c r="I71" s="578"/>
      <c r="J71" s="573">
        <f t="shared" si="14"/>
        <v>4029</v>
      </c>
    </row>
    <row r="72" spans="1:10" ht="24" x14ac:dyDescent="0.2">
      <c r="A72" s="570"/>
      <c r="B72" s="817"/>
      <c r="C72" s="644">
        <v>4700</v>
      </c>
      <c r="D72" s="650" t="s">
        <v>346</v>
      </c>
      <c r="E72" s="581"/>
      <c r="F72" s="573"/>
      <c r="G72" s="597"/>
      <c r="H72" s="573">
        <v>3000</v>
      </c>
      <c r="I72" s="573"/>
      <c r="J72" s="573">
        <f t="shared" si="14"/>
        <v>3000</v>
      </c>
    </row>
    <row r="73" spans="1:10" ht="38.25" x14ac:dyDescent="0.2">
      <c r="A73" s="570"/>
      <c r="B73" s="608">
        <v>85502</v>
      </c>
      <c r="C73" s="609"/>
      <c r="D73" s="632" t="s">
        <v>360</v>
      </c>
      <c r="E73" s="651">
        <f>E74</f>
        <v>126</v>
      </c>
      <c r="F73" s="651">
        <f>F74</f>
        <v>0</v>
      </c>
      <c r="G73" s="652">
        <f>E73+F73</f>
        <v>126</v>
      </c>
      <c r="H73" s="612">
        <f>H75+H76+H77</f>
        <v>126</v>
      </c>
      <c r="I73" s="612">
        <f>I75+I76+I77</f>
        <v>0</v>
      </c>
      <c r="J73" s="612">
        <f>J75+J76+J77</f>
        <v>126</v>
      </c>
    </row>
    <row r="74" spans="1:10" ht="36" x14ac:dyDescent="0.2">
      <c r="A74" s="570"/>
      <c r="B74" s="571"/>
      <c r="C74" s="572">
        <v>2010</v>
      </c>
      <c r="D74" s="569" t="s">
        <v>350</v>
      </c>
      <c r="E74" s="581">
        <v>126</v>
      </c>
      <c r="F74" s="573"/>
      <c r="G74" s="597">
        <f>E74+F74</f>
        <v>126</v>
      </c>
      <c r="H74" s="573"/>
      <c r="I74" s="573"/>
      <c r="J74" s="573"/>
    </row>
    <row r="75" spans="1:10" ht="15.75" x14ac:dyDescent="0.2">
      <c r="A75" s="570"/>
      <c r="B75" s="570"/>
      <c r="C75" s="572">
        <v>4010</v>
      </c>
      <c r="D75" s="569" t="s">
        <v>340</v>
      </c>
      <c r="E75" s="579"/>
      <c r="F75" s="580"/>
      <c r="G75" s="598"/>
      <c r="H75" s="578">
        <v>105.1</v>
      </c>
      <c r="I75" s="578"/>
      <c r="J75" s="573">
        <f>H75+I75</f>
        <v>105.1</v>
      </c>
    </row>
    <row r="76" spans="1:10" ht="15.75" x14ac:dyDescent="0.2">
      <c r="A76" s="570"/>
      <c r="B76" s="570"/>
      <c r="C76" s="572">
        <v>4110</v>
      </c>
      <c r="D76" s="569" t="s">
        <v>195</v>
      </c>
      <c r="E76" s="579"/>
      <c r="F76" s="580"/>
      <c r="G76" s="598"/>
      <c r="H76" s="581">
        <v>18.34</v>
      </c>
      <c r="I76" s="581"/>
      <c r="J76" s="573">
        <f t="shared" ref="J76:J77" si="15">H76+I76</f>
        <v>18.34</v>
      </c>
    </row>
    <row r="77" spans="1:10" ht="15.75" x14ac:dyDescent="0.2">
      <c r="A77" s="570"/>
      <c r="B77" s="574"/>
      <c r="C77" s="575">
        <v>4120</v>
      </c>
      <c r="D77" s="576" t="s">
        <v>196</v>
      </c>
      <c r="E77" s="581"/>
      <c r="F77" s="573"/>
      <c r="G77" s="597"/>
      <c r="H77" s="573">
        <v>2.56</v>
      </c>
      <c r="I77" s="573"/>
      <c r="J77" s="573">
        <f t="shared" si="15"/>
        <v>2.56</v>
      </c>
    </row>
    <row r="78" spans="1:10" ht="15.75" x14ac:dyDescent="0.2">
      <c r="A78" s="570"/>
      <c r="B78" s="603">
        <v>85595</v>
      </c>
      <c r="C78" s="592"/>
      <c r="D78" s="593" t="s">
        <v>218</v>
      </c>
      <c r="E78" s="647">
        <f>E79</f>
        <v>8248</v>
      </c>
      <c r="F78" s="647">
        <f>F79</f>
        <v>8247</v>
      </c>
      <c r="G78" s="649">
        <f>E78+F78</f>
        <v>16495</v>
      </c>
      <c r="H78" s="595">
        <f>H81+H82+H83+H80+H84+H85</f>
        <v>8248</v>
      </c>
      <c r="I78" s="595">
        <f t="shared" ref="I78:J78" si="16">I81+I82+I83+I80+I84+I85</f>
        <v>8247</v>
      </c>
      <c r="J78" s="595">
        <f t="shared" si="16"/>
        <v>16495</v>
      </c>
    </row>
    <row r="79" spans="1:10" ht="36" x14ac:dyDescent="0.2">
      <c r="A79" s="570"/>
      <c r="B79" s="571"/>
      <c r="C79" s="572">
        <v>2010</v>
      </c>
      <c r="D79" s="569" t="s">
        <v>350</v>
      </c>
      <c r="E79" s="581">
        <v>8248</v>
      </c>
      <c r="F79" s="573">
        <v>8247</v>
      </c>
      <c r="G79" s="597">
        <f>E79+F79</f>
        <v>16495</v>
      </c>
      <c r="H79" s="573"/>
      <c r="I79" s="573"/>
      <c r="J79" s="573"/>
    </row>
    <row r="80" spans="1:10" ht="15.75" x14ac:dyDescent="0.2">
      <c r="A80" s="570"/>
      <c r="B80" s="570"/>
      <c r="C80" s="572">
        <v>3110</v>
      </c>
      <c r="D80" s="569" t="s">
        <v>343</v>
      </c>
      <c r="E80" s="579"/>
      <c r="F80" s="580"/>
      <c r="G80" s="598"/>
      <c r="H80" s="580">
        <v>8000</v>
      </c>
      <c r="I80" s="580">
        <v>8000</v>
      </c>
      <c r="J80" s="573">
        <f>H80+I80</f>
        <v>16000</v>
      </c>
    </row>
    <row r="81" spans="1:10" ht="15.75" x14ac:dyDescent="0.2">
      <c r="A81" s="570"/>
      <c r="B81" s="570"/>
      <c r="C81" s="572">
        <v>4010</v>
      </c>
      <c r="D81" s="569" t="s">
        <v>340</v>
      </c>
      <c r="E81" s="579"/>
      <c r="F81" s="580"/>
      <c r="G81" s="598"/>
      <c r="H81" s="578">
        <v>181.8</v>
      </c>
      <c r="I81" s="578">
        <v>205.99</v>
      </c>
      <c r="J81" s="573">
        <f>H81+I81</f>
        <v>387.79</v>
      </c>
    </row>
    <row r="82" spans="1:10" ht="15.75" x14ac:dyDescent="0.2">
      <c r="A82" s="570"/>
      <c r="B82" s="570"/>
      <c r="C82" s="572">
        <v>4110</v>
      </c>
      <c r="D82" s="569" t="s">
        <v>195</v>
      </c>
      <c r="E82" s="579"/>
      <c r="F82" s="580"/>
      <c r="G82" s="598"/>
      <c r="H82" s="581">
        <v>31.75</v>
      </c>
      <c r="I82" s="581">
        <v>35.96</v>
      </c>
      <c r="J82" s="573">
        <f t="shared" ref="J82:J85" si="17">H82+I82</f>
        <v>67.710000000000008</v>
      </c>
    </row>
    <row r="83" spans="1:10" ht="15.75" x14ac:dyDescent="0.2">
      <c r="A83" s="570"/>
      <c r="B83" s="570"/>
      <c r="C83" s="575">
        <v>4120</v>
      </c>
      <c r="D83" s="576" t="s">
        <v>196</v>
      </c>
      <c r="E83" s="579"/>
      <c r="F83" s="580"/>
      <c r="G83" s="598"/>
      <c r="H83" s="580">
        <v>4.45</v>
      </c>
      <c r="I83" s="580">
        <v>5.05</v>
      </c>
      <c r="J83" s="573">
        <f t="shared" si="17"/>
        <v>9.5</v>
      </c>
    </row>
    <row r="84" spans="1:10" ht="15.75" x14ac:dyDescent="0.2">
      <c r="A84" s="570"/>
      <c r="B84" s="570"/>
      <c r="C84" s="575">
        <v>4210</v>
      </c>
      <c r="D84" s="569" t="s">
        <v>190</v>
      </c>
      <c r="E84" s="579"/>
      <c r="F84" s="580"/>
      <c r="G84" s="598"/>
      <c r="H84" s="578">
        <v>10</v>
      </c>
      <c r="I84" s="578"/>
      <c r="J84" s="573">
        <f t="shared" si="17"/>
        <v>10</v>
      </c>
    </row>
    <row r="85" spans="1:10" ht="15.75" x14ac:dyDescent="0.2">
      <c r="A85" s="570"/>
      <c r="B85" s="570"/>
      <c r="C85" s="653">
        <v>4300</v>
      </c>
      <c r="D85" s="582" t="s">
        <v>191</v>
      </c>
      <c r="E85" s="579"/>
      <c r="F85" s="580"/>
      <c r="G85" s="598"/>
      <c r="H85" s="580">
        <v>20</v>
      </c>
      <c r="I85" s="580"/>
      <c r="J85" s="580">
        <f t="shared" si="17"/>
        <v>20</v>
      </c>
    </row>
    <row r="86" spans="1:10" ht="21" customHeight="1" x14ac:dyDescent="0.2">
      <c r="A86" s="654"/>
      <c r="B86" s="654"/>
      <c r="C86" s="654"/>
      <c r="D86" s="655" t="s">
        <v>162</v>
      </c>
      <c r="E86" s="656">
        <f>E42+E31+E25+E17+E8</f>
        <v>20623807.32</v>
      </c>
      <c r="F86" s="656">
        <f>F42+F31+F25+F17+F8</f>
        <v>8247</v>
      </c>
      <c r="G86" s="657">
        <f>G42+G31+G25+G17+G8</f>
        <v>20632054.32</v>
      </c>
      <c r="H86" s="658">
        <f>H42+H31+H25+H17+H8</f>
        <v>20623807.32</v>
      </c>
      <c r="I86" s="658">
        <f t="shared" ref="I86:J86" si="18">I42+I31+I25+I17+I8</f>
        <v>8247</v>
      </c>
      <c r="J86" s="658">
        <f t="shared" si="18"/>
        <v>20632054.32</v>
      </c>
    </row>
    <row r="87" spans="1:10" ht="27.75" customHeight="1" thickBot="1" x14ac:dyDescent="0.25">
      <c r="A87" s="659" t="s">
        <v>361</v>
      </c>
      <c r="B87" s="660"/>
      <c r="C87" s="660"/>
      <c r="D87" s="661"/>
      <c r="E87" s="662"/>
      <c r="F87" s="662"/>
      <c r="G87" s="662"/>
      <c r="H87" s="662"/>
      <c r="I87" s="662"/>
      <c r="J87" s="662"/>
    </row>
    <row r="88" spans="1:10" ht="12.75" x14ac:dyDescent="0.2">
      <c r="A88" s="826" t="s">
        <v>179</v>
      </c>
      <c r="B88" s="826" t="s">
        <v>4</v>
      </c>
      <c r="C88" s="826" t="s">
        <v>232</v>
      </c>
      <c r="D88" s="826" t="s">
        <v>336</v>
      </c>
      <c r="E88" s="828" t="s">
        <v>349</v>
      </c>
      <c r="F88" s="814"/>
      <c r="G88" s="829"/>
      <c r="H88" s="814" t="s">
        <v>338</v>
      </c>
      <c r="I88" s="814"/>
      <c r="J88" s="815"/>
    </row>
    <row r="89" spans="1:10" ht="33.75" customHeight="1" thickBot="1" x14ac:dyDescent="0.25">
      <c r="A89" s="827"/>
      <c r="B89" s="827"/>
      <c r="C89" s="827"/>
      <c r="D89" s="827"/>
      <c r="E89" s="568" t="s">
        <v>339</v>
      </c>
      <c r="F89" s="568" t="s">
        <v>8</v>
      </c>
      <c r="G89" s="583" t="s">
        <v>375</v>
      </c>
      <c r="H89" s="568" t="s">
        <v>339</v>
      </c>
      <c r="I89" s="663" t="s">
        <v>8</v>
      </c>
      <c r="J89" s="568" t="s">
        <v>373</v>
      </c>
    </row>
    <row r="90" spans="1:10" ht="15.75" x14ac:dyDescent="0.2">
      <c r="A90" s="601">
        <v>710</v>
      </c>
      <c r="B90" s="586"/>
      <c r="C90" s="586"/>
      <c r="D90" s="587" t="s">
        <v>362</v>
      </c>
      <c r="E90" s="664">
        <f>E91</f>
        <v>2800</v>
      </c>
      <c r="F90" s="664">
        <f t="shared" ref="F90:G91" si="19">F91</f>
        <v>0</v>
      </c>
      <c r="G90" s="665">
        <f t="shared" si="19"/>
        <v>2800</v>
      </c>
      <c r="H90" s="666">
        <f>H91</f>
        <v>28000</v>
      </c>
      <c r="I90" s="667">
        <f>I91</f>
        <v>0</v>
      </c>
      <c r="J90" s="664">
        <f>J91</f>
        <v>28000</v>
      </c>
    </row>
    <row r="91" spans="1:10" ht="15.75" x14ac:dyDescent="0.2">
      <c r="A91" s="816"/>
      <c r="B91" s="603">
        <v>71035</v>
      </c>
      <c r="C91" s="592"/>
      <c r="D91" s="593" t="s">
        <v>363</v>
      </c>
      <c r="E91" s="668">
        <f>E92</f>
        <v>2800</v>
      </c>
      <c r="F91" s="668">
        <f t="shared" si="19"/>
        <v>0</v>
      </c>
      <c r="G91" s="669">
        <f t="shared" si="19"/>
        <v>2800</v>
      </c>
      <c r="H91" s="670">
        <f>H93+H94</f>
        <v>28000</v>
      </c>
      <c r="I91" s="671">
        <f t="shared" ref="I91:J91" si="20">I93+I94</f>
        <v>0</v>
      </c>
      <c r="J91" s="668">
        <f t="shared" si="20"/>
        <v>28000</v>
      </c>
    </row>
    <row r="92" spans="1:10" ht="33.75" x14ac:dyDescent="0.2">
      <c r="A92" s="825"/>
      <c r="B92" s="835"/>
      <c r="C92" s="672">
        <v>2020</v>
      </c>
      <c r="D92" s="673" t="s">
        <v>364</v>
      </c>
      <c r="E92" s="674">
        <v>2800</v>
      </c>
      <c r="F92" s="674"/>
      <c r="G92" s="675">
        <f>E92+F92</f>
        <v>2800</v>
      </c>
      <c r="H92" s="676"/>
      <c r="I92" s="674"/>
      <c r="J92" s="677"/>
    </row>
    <row r="93" spans="1:10" ht="12.75" customHeight="1" x14ac:dyDescent="0.2">
      <c r="A93" s="825"/>
      <c r="B93" s="836"/>
      <c r="C93" s="572">
        <v>4270</v>
      </c>
      <c r="D93" s="569" t="s">
        <v>198</v>
      </c>
      <c r="E93" s="678"/>
      <c r="F93" s="678"/>
      <c r="G93" s="679"/>
      <c r="H93" s="676">
        <v>20000</v>
      </c>
      <c r="I93" s="674"/>
      <c r="J93" s="677">
        <f>H93+I93</f>
        <v>20000</v>
      </c>
    </row>
    <row r="94" spans="1:10" ht="12.75" customHeight="1" x14ac:dyDescent="0.2">
      <c r="A94" s="817"/>
      <c r="B94" s="837"/>
      <c r="C94" s="653">
        <v>4300</v>
      </c>
      <c r="D94" s="582" t="s">
        <v>191</v>
      </c>
      <c r="E94" s="680"/>
      <c r="F94" s="680"/>
      <c r="G94" s="681"/>
      <c r="H94" s="676">
        <v>8000</v>
      </c>
      <c r="I94" s="674"/>
      <c r="J94" s="677">
        <f>H94+I94</f>
        <v>8000</v>
      </c>
    </row>
    <row r="95" spans="1:10" ht="22.5" customHeight="1" x14ac:dyDescent="0.2">
      <c r="A95" s="654"/>
      <c r="B95" s="654"/>
      <c r="C95" s="672"/>
      <c r="D95" s="682" t="s">
        <v>162</v>
      </c>
      <c r="E95" s="683">
        <f>E90</f>
        <v>2800</v>
      </c>
      <c r="F95" s="683">
        <f t="shared" ref="F95:G95" si="21">F90</f>
        <v>0</v>
      </c>
      <c r="G95" s="684">
        <f t="shared" si="21"/>
        <v>2800</v>
      </c>
      <c r="H95" s="685">
        <f>H90</f>
        <v>28000</v>
      </c>
      <c r="I95" s="683">
        <f t="shared" ref="I95:J95" si="22">I90</f>
        <v>0</v>
      </c>
      <c r="J95" s="686">
        <f t="shared" si="22"/>
        <v>28000</v>
      </c>
    </row>
    <row r="96" spans="1:10" ht="22.5" customHeight="1" thickBot="1" x14ac:dyDescent="0.25">
      <c r="A96" s="838" t="s">
        <v>365</v>
      </c>
      <c r="B96" s="839"/>
      <c r="C96" s="839"/>
      <c r="D96" s="840"/>
      <c r="E96" s="687">
        <f>E86+E95</f>
        <v>20626607.32</v>
      </c>
      <c r="F96" s="687">
        <f t="shared" ref="F96:J96" si="23">F86+F95</f>
        <v>8247</v>
      </c>
      <c r="G96" s="688">
        <f t="shared" si="23"/>
        <v>20634854.32</v>
      </c>
      <c r="H96" s="689">
        <f t="shared" si="23"/>
        <v>20651807.32</v>
      </c>
      <c r="I96" s="687">
        <f t="shared" si="23"/>
        <v>8247</v>
      </c>
      <c r="J96" s="690">
        <f t="shared" si="23"/>
        <v>20660054.32</v>
      </c>
    </row>
    <row r="97" spans="1:5" ht="30.75" customHeight="1" thickBot="1" x14ac:dyDescent="0.25">
      <c r="A97" s="691" t="s">
        <v>366</v>
      </c>
      <c r="B97" s="566"/>
      <c r="C97" s="566"/>
      <c r="D97" s="661"/>
      <c r="E97" s="566"/>
    </row>
    <row r="98" spans="1:5" x14ac:dyDescent="0.2">
      <c r="A98" s="826" t="s">
        <v>179</v>
      </c>
      <c r="B98" s="826" t="s">
        <v>4</v>
      </c>
      <c r="C98" s="826" t="s">
        <v>232</v>
      </c>
      <c r="D98" s="826" t="s">
        <v>336</v>
      </c>
      <c r="E98" s="830" t="s">
        <v>337</v>
      </c>
    </row>
    <row r="99" spans="1:5" ht="12" thickBot="1" x14ac:dyDescent="0.25">
      <c r="A99" s="827"/>
      <c r="B99" s="827"/>
      <c r="C99" s="827"/>
      <c r="D99" s="827"/>
      <c r="E99" s="831"/>
    </row>
    <row r="100" spans="1:5" ht="15.75" x14ac:dyDescent="0.2">
      <c r="A100" s="692">
        <v>852</v>
      </c>
      <c r="B100" s="693"/>
      <c r="C100" s="694"/>
      <c r="D100" s="695" t="s">
        <v>262</v>
      </c>
      <c r="E100" s="696">
        <f>E101</f>
        <v>2500</v>
      </c>
    </row>
    <row r="101" spans="1:5" ht="15.75" x14ac:dyDescent="0.2">
      <c r="A101" s="697"/>
      <c r="B101" s="608">
        <v>85228</v>
      </c>
      <c r="C101" s="609"/>
      <c r="D101" s="632" t="s">
        <v>355</v>
      </c>
      <c r="E101" s="698">
        <f>E102</f>
        <v>2500</v>
      </c>
    </row>
    <row r="102" spans="1:5" ht="12.75" x14ac:dyDescent="0.2">
      <c r="A102" s="697"/>
      <c r="B102" s="699"/>
      <c r="C102" s="699" t="s">
        <v>367</v>
      </c>
      <c r="D102" s="700" t="s">
        <v>368</v>
      </c>
      <c r="E102" s="701">
        <v>2500</v>
      </c>
    </row>
    <row r="103" spans="1:5" ht="15.75" x14ac:dyDescent="0.2">
      <c r="A103" s="692">
        <v>855</v>
      </c>
      <c r="B103" s="702"/>
      <c r="C103" s="702"/>
      <c r="D103" s="703" t="s">
        <v>356</v>
      </c>
      <c r="E103" s="704">
        <f>E104</f>
        <v>155000</v>
      </c>
    </row>
    <row r="104" spans="1:5" ht="38.25" x14ac:dyDescent="0.2">
      <c r="A104" s="571"/>
      <c r="B104" s="603">
        <v>85502</v>
      </c>
      <c r="C104" s="592"/>
      <c r="D104" s="593" t="s">
        <v>360</v>
      </c>
      <c r="E104" s="705">
        <f>SUM(E105:E105)</f>
        <v>155000</v>
      </c>
    </row>
    <row r="105" spans="1:5" ht="23.25" thickBot="1" x14ac:dyDescent="0.25">
      <c r="A105" s="706"/>
      <c r="B105" s="707"/>
      <c r="C105" s="708" t="s">
        <v>369</v>
      </c>
      <c r="D105" s="709" t="s">
        <v>370</v>
      </c>
      <c r="E105" s="710">
        <v>155000</v>
      </c>
    </row>
    <row r="106" spans="1:5" ht="13.5" thickBot="1" x14ac:dyDescent="0.25">
      <c r="A106" s="832" t="s">
        <v>371</v>
      </c>
      <c r="B106" s="833"/>
      <c r="C106" s="833"/>
      <c r="D106" s="834"/>
      <c r="E106" s="711">
        <f>E100+E103</f>
        <v>157500</v>
      </c>
    </row>
  </sheetData>
  <mergeCells count="31">
    <mergeCell ref="E88:G88"/>
    <mergeCell ref="E98:E99"/>
    <mergeCell ref="A106:D106"/>
    <mergeCell ref="A91:A94"/>
    <mergeCell ref="B92:B94"/>
    <mergeCell ref="A96:D96"/>
    <mergeCell ref="A98:A99"/>
    <mergeCell ref="B98:B99"/>
    <mergeCell ref="C98:C99"/>
    <mergeCell ref="D98:D99"/>
    <mergeCell ref="H88:J88"/>
    <mergeCell ref="H6:J6"/>
    <mergeCell ref="B33:B34"/>
    <mergeCell ref="B37:B38"/>
    <mergeCell ref="A43:A71"/>
    <mergeCell ref="B44:B56"/>
    <mergeCell ref="B58:B72"/>
    <mergeCell ref="A6:A7"/>
    <mergeCell ref="B6:B7"/>
    <mergeCell ref="C6:C7"/>
    <mergeCell ref="D6:D7"/>
    <mergeCell ref="E6:G6"/>
    <mergeCell ref="A88:A89"/>
    <mergeCell ref="B88:B89"/>
    <mergeCell ref="C88:C89"/>
    <mergeCell ref="D88:D89"/>
    <mergeCell ref="G1:J1"/>
    <mergeCell ref="G2:J2"/>
    <mergeCell ref="G3:J3"/>
    <mergeCell ref="A4:J4"/>
    <mergeCell ref="A5:J5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15" zoomScaleNormal="115" workbookViewId="0">
      <selection activeCell="I12" sqref="I12"/>
    </sheetView>
  </sheetViews>
  <sheetFormatPr defaultRowHeight="11.25" x14ac:dyDescent="0.2"/>
  <cols>
    <col min="1" max="1" width="4.28515625" style="199" customWidth="1"/>
    <col min="2" max="2" width="7.5703125" style="199" customWidth="1"/>
    <col min="3" max="3" width="5.85546875" style="199" customWidth="1"/>
    <col min="4" max="4" width="36.42578125" style="199" customWidth="1"/>
    <col min="5" max="5" width="11.7109375" style="199" customWidth="1"/>
    <col min="6" max="6" width="10.42578125" style="199" customWidth="1"/>
    <col min="7" max="7" width="11.7109375" style="199" customWidth="1"/>
    <col min="8" max="8" width="11.7109375" style="199" bestFit="1" customWidth="1"/>
    <col min="9" max="16384" width="9.140625" style="199"/>
  </cols>
  <sheetData>
    <row r="1" spans="1:8" ht="12.75" customHeight="1" x14ac:dyDescent="0.2">
      <c r="A1" s="198"/>
      <c r="B1" s="198"/>
      <c r="C1" s="198"/>
      <c r="E1" s="876" t="s">
        <v>376</v>
      </c>
      <c r="F1" s="876"/>
      <c r="G1" s="876"/>
      <c r="H1" s="200"/>
    </row>
    <row r="2" spans="1:8" ht="12.75" x14ac:dyDescent="0.2">
      <c r="A2" s="198"/>
      <c r="B2" s="198"/>
      <c r="C2" s="198"/>
      <c r="E2" s="877" t="s">
        <v>164</v>
      </c>
      <c r="F2" s="877"/>
      <c r="G2" s="877"/>
      <c r="H2" s="200"/>
    </row>
    <row r="3" spans="1:8" ht="21.75" customHeight="1" x14ac:dyDescent="0.2">
      <c r="A3" s="198"/>
      <c r="B3" s="198"/>
      <c r="C3" s="198"/>
      <c r="E3" s="878" t="s">
        <v>297</v>
      </c>
      <c r="F3" s="878"/>
      <c r="G3" s="878"/>
      <c r="H3" s="200"/>
    </row>
    <row r="4" spans="1:8" ht="23.25" customHeight="1" x14ac:dyDescent="0.2">
      <c r="A4" s="879" t="s">
        <v>230</v>
      </c>
      <c r="B4" s="879"/>
      <c r="C4" s="879"/>
      <c r="D4" s="879"/>
      <c r="E4" s="879"/>
      <c r="F4" s="879"/>
      <c r="G4" s="879"/>
      <c r="H4" s="200"/>
    </row>
    <row r="5" spans="1:8" ht="39" customHeight="1" x14ac:dyDescent="0.2">
      <c r="A5" s="879" t="s">
        <v>231</v>
      </c>
      <c r="B5" s="879"/>
      <c r="C5" s="879"/>
      <c r="D5" s="879"/>
      <c r="E5" s="879"/>
      <c r="F5" s="879"/>
      <c r="G5" s="879"/>
      <c r="H5" s="200"/>
    </row>
    <row r="6" spans="1:8" ht="29.25" customHeight="1" x14ac:dyDescent="0.2">
      <c r="A6" s="202" t="s">
        <v>179</v>
      </c>
      <c r="B6" s="202" t="s">
        <v>4</v>
      </c>
      <c r="C6" s="203" t="s">
        <v>232</v>
      </c>
      <c r="D6" s="204" t="s">
        <v>180</v>
      </c>
      <c r="E6" s="205" t="s">
        <v>233</v>
      </c>
      <c r="F6" s="206" t="s">
        <v>8</v>
      </c>
      <c r="G6" s="207" t="s">
        <v>234</v>
      </c>
      <c r="H6" s="200"/>
    </row>
    <row r="7" spans="1:8" s="211" customFormat="1" ht="32.25" customHeight="1" thickBot="1" x14ac:dyDescent="0.3">
      <c r="A7" s="208" t="s">
        <v>235</v>
      </c>
      <c r="B7" s="853" t="s">
        <v>236</v>
      </c>
      <c r="C7" s="853"/>
      <c r="D7" s="853"/>
      <c r="E7" s="209">
        <f>E8+E16+E39</f>
        <v>4133911.6</v>
      </c>
      <c r="F7" s="209">
        <f>F8+F16+F39</f>
        <v>15000</v>
      </c>
      <c r="G7" s="210">
        <f>G8+G16+G39</f>
        <v>4148911.6</v>
      </c>
    </row>
    <row r="8" spans="1:8" ht="24" customHeight="1" x14ac:dyDescent="0.2">
      <c r="A8" s="212" t="s">
        <v>237</v>
      </c>
      <c r="B8" s="880" t="s">
        <v>238</v>
      </c>
      <c r="C8" s="880"/>
      <c r="D8" s="880"/>
      <c r="E8" s="213">
        <f>E9</f>
        <v>1814000</v>
      </c>
      <c r="F8" s="213">
        <f t="shared" ref="F8:G8" si="0">F9</f>
        <v>15000</v>
      </c>
      <c r="G8" s="214">
        <f t="shared" si="0"/>
        <v>1829000</v>
      </c>
      <c r="H8" s="215"/>
    </row>
    <row r="9" spans="1:8" s="223" customFormat="1" ht="12" x14ac:dyDescent="0.25">
      <c r="A9" s="216">
        <v>921</v>
      </c>
      <c r="B9" s="217"/>
      <c r="C9" s="218"/>
      <c r="D9" s="219" t="s">
        <v>239</v>
      </c>
      <c r="E9" s="220">
        <f>E10+E12+E14</f>
        <v>1814000</v>
      </c>
      <c r="F9" s="220">
        <f t="shared" ref="F9:G9" si="1">F10+F12+F14</f>
        <v>15000</v>
      </c>
      <c r="G9" s="221">
        <f t="shared" si="1"/>
        <v>1829000</v>
      </c>
      <c r="H9" s="222"/>
    </row>
    <row r="10" spans="1:8" s="223" customFormat="1" ht="12" x14ac:dyDescent="0.25">
      <c r="A10" s="859"/>
      <c r="B10" s="224">
        <v>92109</v>
      </c>
      <c r="C10" s="225"/>
      <c r="D10" s="226" t="s">
        <v>240</v>
      </c>
      <c r="E10" s="227">
        <f>E11</f>
        <v>975680</v>
      </c>
      <c r="F10" s="227">
        <f t="shared" ref="F10:G10" si="2">F11</f>
        <v>15000</v>
      </c>
      <c r="G10" s="228">
        <f t="shared" si="2"/>
        <v>990680</v>
      </c>
    </row>
    <row r="11" spans="1:8" s="223" customFormat="1" ht="24" x14ac:dyDescent="0.25">
      <c r="A11" s="860"/>
      <c r="B11" s="229"/>
      <c r="C11" s="230">
        <v>2480</v>
      </c>
      <c r="D11" s="120" t="s">
        <v>241</v>
      </c>
      <c r="E11" s="231">
        <v>975680</v>
      </c>
      <c r="F11" s="356">
        <v>15000</v>
      </c>
      <c r="G11" s="233">
        <f>E11+F11</f>
        <v>990680</v>
      </c>
      <c r="H11" s="222"/>
    </row>
    <row r="12" spans="1:8" s="223" customFormat="1" ht="12" x14ac:dyDescent="0.25">
      <c r="A12" s="860"/>
      <c r="B12" s="224">
        <v>92116</v>
      </c>
      <c r="C12" s="225"/>
      <c r="D12" s="226" t="s">
        <v>242</v>
      </c>
      <c r="E12" s="227">
        <f>E13</f>
        <v>339620</v>
      </c>
      <c r="F12" s="227">
        <f t="shared" ref="F12:G12" si="3">F13</f>
        <v>0</v>
      </c>
      <c r="G12" s="228">
        <f t="shared" si="3"/>
        <v>339620</v>
      </c>
    </row>
    <row r="13" spans="1:8" s="223" customFormat="1" ht="24" x14ac:dyDescent="0.25">
      <c r="A13" s="860"/>
      <c r="B13" s="229"/>
      <c r="C13" s="230">
        <v>2480</v>
      </c>
      <c r="D13" s="120" t="s">
        <v>241</v>
      </c>
      <c r="E13" s="231">
        <v>339620</v>
      </c>
      <c r="F13" s="232"/>
      <c r="G13" s="233">
        <f>E13+F13</f>
        <v>339620</v>
      </c>
      <c r="H13" s="222"/>
    </row>
    <row r="14" spans="1:8" s="223" customFormat="1" ht="12" x14ac:dyDescent="0.25">
      <c r="A14" s="860"/>
      <c r="B14" s="224">
        <v>92118</v>
      </c>
      <c r="C14" s="234"/>
      <c r="D14" s="235" t="s">
        <v>243</v>
      </c>
      <c r="E14" s="236">
        <f>E15</f>
        <v>498700</v>
      </c>
      <c r="F14" s="237"/>
      <c r="G14" s="238">
        <f>G15</f>
        <v>498700</v>
      </c>
    </row>
    <row r="15" spans="1:8" s="223" customFormat="1" ht="24.75" thickBot="1" x14ac:dyDescent="0.3">
      <c r="A15" s="881"/>
      <c r="B15" s="239"/>
      <c r="C15" s="240">
        <v>2480</v>
      </c>
      <c r="D15" s="241" t="s">
        <v>241</v>
      </c>
      <c r="E15" s="242">
        <v>498700</v>
      </c>
      <c r="F15" s="243"/>
      <c r="G15" s="244">
        <f>E15+F15</f>
        <v>498700</v>
      </c>
      <c r="H15" s="222"/>
    </row>
    <row r="16" spans="1:8" ht="21" customHeight="1" x14ac:dyDescent="0.2">
      <c r="A16" s="245" t="s">
        <v>244</v>
      </c>
      <c r="B16" s="882" t="s">
        <v>245</v>
      </c>
      <c r="C16" s="882"/>
      <c r="D16" s="882"/>
      <c r="E16" s="246">
        <f>E17+E20+E29+E32</f>
        <v>1762060</v>
      </c>
      <c r="F16" s="246">
        <f t="shared" ref="F16:G16" si="4">F17+F20+F29+F32</f>
        <v>0</v>
      </c>
      <c r="G16" s="247">
        <f t="shared" si="4"/>
        <v>1762060</v>
      </c>
      <c r="H16" s="215"/>
    </row>
    <row r="17" spans="1:8" ht="21" customHeight="1" x14ac:dyDescent="0.2">
      <c r="A17" s="248">
        <v>600</v>
      </c>
      <c r="B17" s="249"/>
      <c r="C17" s="249"/>
      <c r="D17" s="250" t="s">
        <v>246</v>
      </c>
      <c r="E17" s="251">
        <f>E18</f>
        <v>264500</v>
      </c>
      <c r="F17" s="251">
        <f t="shared" ref="F17:G18" si="5">F18</f>
        <v>0</v>
      </c>
      <c r="G17" s="252">
        <f t="shared" si="5"/>
        <v>264500</v>
      </c>
      <c r="H17" s="200"/>
    </row>
    <row r="18" spans="1:8" ht="21" customHeight="1" x14ac:dyDescent="0.2">
      <c r="A18" s="883"/>
      <c r="B18" s="253">
        <v>60004</v>
      </c>
      <c r="C18" s="253"/>
      <c r="D18" s="254" t="s">
        <v>247</v>
      </c>
      <c r="E18" s="255">
        <f>E19</f>
        <v>264500</v>
      </c>
      <c r="F18" s="255">
        <f t="shared" si="5"/>
        <v>0</v>
      </c>
      <c r="G18" s="256">
        <f t="shared" si="5"/>
        <v>264500</v>
      </c>
      <c r="H18" s="200"/>
    </row>
    <row r="19" spans="1:8" ht="48" x14ac:dyDescent="0.2">
      <c r="A19" s="884"/>
      <c r="B19" s="257"/>
      <c r="C19" s="258">
        <v>2310</v>
      </c>
      <c r="D19" s="259" t="s">
        <v>248</v>
      </c>
      <c r="E19" s="260">
        <v>264500</v>
      </c>
      <c r="F19" s="261"/>
      <c r="G19" s="262">
        <f>E19+F19</f>
        <v>264500</v>
      </c>
      <c r="H19" s="215"/>
    </row>
    <row r="20" spans="1:8" ht="12.75" x14ac:dyDescent="0.2">
      <c r="A20" s="248">
        <v>801</v>
      </c>
      <c r="B20" s="263"/>
      <c r="C20" s="263"/>
      <c r="D20" s="264" t="s">
        <v>249</v>
      </c>
      <c r="E20" s="265">
        <f>E21+E23+E25+E27</f>
        <v>1339800</v>
      </c>
      <c r="F20" s="265">
        <f t="shared" ref="F20:G20" si="6">F21+F23+F25+F27</f>
        <v>0</v>
      </c>
      <c r="G20" s="266">
        <f t="shared" si="6"/>
        <v>1339800</v>
      </c>
      <c r="H20" s="215"/>
    </row>
    <row r="21" spans="1:8" ht="12.75" x14ac:dyDescent="0.2">
      <c r="A21" s="885"/>
      <c r="B21" s="267">
        <v>80101</v>
      </c>
      <c r="C21" s="268"/>
      <c r="D21" s="269" t="s">
        <v>250</v>
      </c>
      <c r="E21" s="270">
        <f>E22</f>
        <v>2800</v>
      </c>
      <c r="F21" s="271">
        <f t="shared" ref="F21:G21" si="7">F22</f>
        <v>0</v>
      </c>
      <c r="G21" s="272">
        <f t="shared" si="7"/>
        <v>2800</v>
      </c>
      <c r="H21" s="200"/>
    </row>
    <row r="22" spans="1:8" ht="48" x14ac:dyDescent="0.2">
      <c r="A22" s="886"/>
      <c r="B22" s="273"/>
      <c r="C22" s="274">
        <v>2310</v>
      </c>
      <c r="D22" s="259" t="s">
        <v>248</v>
      </c>
      <c r="E22" s="275">
        <v>2800</v>
      </c>
      <c r="F22" s="276"/>
      <c r="G22" s="277">
        <f>E22+F22</f>
        <v>2800</v>
      </c>
      <c r="H22" s="215"/>
    </row>
    <row r="23" spans="1:8" ht="24" x14ac:dyDescent="0.2">
      <c r="A23" s="886"/>
      <c r="B23" s="267">
        <v>80103</v>
      </c>
      <c r="C23" s="267"/>
      <c r="D23" s="269" t="s">
        <v>251</v>
      </c>
      <c r="E23" s="278">
        <f>E24</f>
        <v>0</v>
      </c>
      <c r="F23" s="278">
        <f t="shared" ref="F23:G23" si="8">F24</f>
        <v>0</v>
      </c>
      <c r="G23" s="272">
        <f t="shared" si="8"/>
        <v>0</v>
      </c>
      <c r="H23" s="200"/>
    </row>
    <row r="24" spans="1:8" ht="48" x14ac:dyDescent="0.2">
      <c r="A24" s="886"/>
      <c r="B24" s="273"/>
      <c r="C24" s="274">
        <v>2310</v>
      </c>
      <c r="D24" s="259" t="s">
        <v>248</v>
      </c>
      <c r="E24" s="275">
        <v>0</v>
      </c>
      <c r="F24" s="261"/>
      <c r="G24" s="277">
        <f>E24+F24</f>
        <v>0</v>
      </c>
      <c r="H24" s="215"/>
    </row>
    <row r="25" spans="1:8" ht="12.75" x14ac:dyDescent="0.2">
      <c r="A25" s="886"/>
      <c r="B25" s="253">
        <v>80104</v>
      </c>
      <c r="C25" s="253"/>
      <c r="D25" s="279" t="s">
        <v>252</v>
      </c>
      <c r="E25" s="280">
        <f>E26</f>
        <v>37000</v>
      </c>
      <c r="F25" s="280">
        <f t="shared" ref="F25:G25" si="9">F26</f>
        <v>0</v>
      </c>
      <c r="G25" s="256">
        <f t="shared" si="9"/>
        <v>37000</v>
      </c>
      <c r="H25" s="200"/>
    </row>
    <row r="26" spans="1:8" ht="48" x14ac:dyDescent="0.2">
      <c r="A26" s="886"/>
      <c r="B26" s="257"/>
      <c r="C26" s="258">
        <v>2310</v>
      </c>
      <c r="D26" s="259" t="s">
        <v>248</v>
      </c>
      <c r="E26" s="281">
        <v>37000</v>
      </c>
      <c r="F26" s="282"/>
      <c r="G26" s="283">
        <f>E26+F26</f>
        <v>37000</v>
      </c>
      <c r="H26" s="215"/>
    </row>
    <row r="27" spans="1:8" s="223" customFormat="1" ht="12" x14ac:dyDescent="0.25">
      <c r="A27" s="886"/>
      <c r="B27" s="224">
        <v>80110</v>
      </c>
      <c r="C27" s="225"/>
      <c r="D27" s="226" t="s">
        <v>253</v>
      </c>
      <c r="E27" s="227">
        <f>E28</f>
        <v>1300000</v>
      </c>
      <c r="F27" s="227">
        <f t="shared" ref="F27:G27" si="10">F28</f>
        <v>0</v>
      </c>
      <c r="G27" s="228">
        <f t="shared" si="10"/>
        <v>1300000</v>
      </c>
    </row>
    <row r="28" spans="1:8" s="223" customFormat="1" ht="48" x14ac:dyDescent="0.25">
      <c r="A28" s="887"/>
      <c r="B28" s="284"/>
      <c r="C28" s="285">
        <v>2320</v>
      </c>
      <c r="D28" s="259" t="s">
        <v>254</v>
      </c>
      <c r="E28" s="286">
        <v>1300000</v>
      </c>
      <c r="F28" s="287"/>
      <c r="G28" s="288">
        <f>E28+F28</f>
        <v>1300000</v>
      </c>
      <c r="H28" s="222"/>
    </row>
    <row r="29" spans="1:8" s="223" customFormat="1" ht="12" x14ac:dyDescent="0.25">
      <c r="A29" s="216">
        <v>851</v>
      </c>
      <c r="B29" s="217"/>
      <c r="C29" s="218"/>
      <c r="D29" s="219" t="s">
        <v>187</v>
      </c>
      <c r="E29" s="220">
        <f>E30</f>
        <v>13910</v>
      </c>
      <c r="F29" s="220">
        <f t="shared" ref="F29:G29" si="11">F30</f>
        <v>0</v>
      </c>
      <c r="G29" s="221">
        <f t="shared" si="11"/>
        <v>13910</v>
      </c>
    </row>
    <row r="30" spans="1:8" s="223" customFormat="1" ht="12" x14ac:dyDescent="0.25">
      <c r="A30" s="289"/>
      <c r="B30" s="224">
        <v>85154</v>
      </c>
      <c r="C30" s="225"/>
      <c r="D30" s="226" t="s">
        <v>192</v>
      </c>
      <c r="E30" s="227">
        <f>SUM(E31:E31)</f>
        <v>13910</v>
      </c>
      <c r="F30" s="227">
        <f t="shared" ref="F30:G30" si="12">SUM(F31:F31)</f>
        <v>0</v>
      </c>
      <c r="G30" s="228">
        <f t="shared" si="12"/>
        <v>13910</v>
      </c>
    </row>
    <row r="31" spans="1:8" s="223" customFormat="1" ht="48" x14ac:dyDescent="0.25">
      <c r="A31" s="290"/>
      <c r="B31" s="284"/>
      <c r="C31" s="291">
        <v>2710</v>
      </c>
      <c r="D31" s="292" t="s">
        <v>211</v>
      </c>
      <c r="E31" s="293">
        <v>13910</v>
      </c>
      <c r="F31" s="294"/>
      <c r="G31" s="295">
        <f>E31+F31</f>
        <v>13910</v>
      </c>
      <c r="H31" s="222"/>
    </row>
    <row r="32" spans="1:8" s="223" customFormat="1" ht="24" x14ac:dyDescent="0.25">
      <c r="A32" s="296">
        <v>900</v>
      </c>
      <c r="B32" s="297"/>
      <c r="C32" s="298"/>
      <c r="D32" s="299" t="s">
        <v>205</v>
      </c>
      <c r="E32" s="300">
        <f>E35+E37+E33</f>
        <v>143850</v>
      </c>
      <c r="F32" s="300">
        <f t="shared" ref="F32:G32" si="13">F35+F37+F33</f>
        <v>0</v>
      </c>
      <c r="G32" s="301">
        <f t="shared" si="13"/>
        <v>143850</v>
      </c>
    </row>
    <row r="33" spans="1:8" s="223" customFormat="1" ht="12" x14ac:dyDescent="0.25">
      <c r="A33" s="873"/>
      <c r="B33" s="302">
        <v>90001</v>
      </c>
      <c r="C33" s="303"/>
      <c r="D33" s="304" t="s">
        <v>255</v>
      </c>
      <c r="E33" s="305">
        <f>E34</f>
        <v>0</v>
      </c>
      <c r="F33" s="305">
        <f t="shared" ref="F33:G33" si="14">F34</f>
        <v>0</v>
      </c>
      <c r="G33" s="306">
        <f t="shared" si="14"/>
        <v>0</v>
      </c>
    </row>
    <row r="34" spans="1:8" s="223" customFormat="1" ht="48" x14ac:dyDescent="0.25">
      <c r="A34" s="874"/>
      <c r="B34" s="307"/>
      <c r="C34" s="291">
        <v>2710</v>
      </c>
      <c r="D34" s="292" t="s">
        <v>211</v>
      </c>
      <c r="E34" s="308">
        <v>0</v>
      </c>
      <c r="F34" s="294"/>
      <c r="G34" s="309">
        <f>E34+F34</f>
        <v>0</v>
      </c>
    </row>
    <row r="35" spans="1:8" s="223" customFormat="1" ht="12" x14ac:dyDescent="0.25">
      <c r="A35" s="874"/>
      <c r="B35" s="310">
        <v>90002</v>
      </c>
      <c r="C35" s="311"/>
      <c r="D35" s="312" t="s">
        <v>213</v>
      </c>
      <c r="E35" s="313">
        <f>E36</f>
        <v>30000</v>
      </c>
      <c r="F35" s="313">
        <f t="shared" ref="F35:G35" si="15">F36</f>
        <v>0</v>
      </c>
      <c r="G35" s="314">
        <f t="shared" si="15"/>
        <v>30000</v>
      </c>
    </row>
    <row r="36" spans="1:8" s="223" customFormat="1" ht="48" x14ac:dyDescent="0.25">
      <c r="A36" s="874"/>
      <c r="B36" s="315"/>
      <c r="C36" s="316">
        <v>2320</v>
      </c>
      <c r="D36" s="317" t="s">
        <v>214</v>
      </c>
      <c r="E36" s="318">
        <v>30000</v>
      </c>
      <c r="F36" s="319"/>
      <c r="G36" s="320">
        <f>E36+F36</f>
        <v>30000</v>
      </c>
      <c r="H36" s="222"/>
    </row>
    <row r="37" spans="1:8" s="223" customFormat="1" ht="12" x14ac:dyDescent="0.25">
      <c r="A37" s="874"/>
      <c r="B37" s="321">
        <v>90013</v>
      </c>
      <c r="C37" s="322"/>
      <c r="D37" s="323" t="s">
        <v>256</v>
      </c>
      <c r="E37" s="324">
        <f>E38</f>
        <v>113850</v>
      </c>
      <c r="F37" s="324">
        <f t="shared" ref="F37:G37" si="16">F38</f>
        <v>0</v>
      </c>
      <c r="G37" s="325">
        <f t="shared" si="16"/>
        <v>113850</v>
      </c>
    </row>
    <row r="38" spans="1:8" s="223" customFormat="1" ht="48" x14ac:dyDescent="0.25">
      <c r="A38" s="875"/>
      <c r="B38" s="326"/>
      <c r="C38" s="327">
        <v>2310</v>
      </c>
      <c r="D38" s="328" t="s">
        <v>248</v>
      </c>
      <c r="E38" s="329">
        <v>113850</v>
      </c>
      <c r="F38" s="330"/>
      <c r="G38" s="331">
        <f>E38+F38</f>
        <v>113850</v>
      </c>
      <c r="H38" s="222"/>
    </row>
    <row r="39" spans="1:8" s="223" customFormat="1" ht="12.75" x14ac:dyDescent="0.25">
      <c r="A39" s="332" t="s">
        <v>257</v>
      </c>
      <c r="B39" s="854" t="s">
        <v>258</v>
      </c>
      <c r="C39" s="854"/>
      <c r="D39" s="854"/>
      <c r="E39" s="333">
        <f>E40+E43</f>
        <v>557851.6</v>
      </c>
      <c r="F39" s="333">
        <f t="shared" ref="F39:G39" si="17">F40+F43</f>
        <v>0</v>
      </c>
      <c r="G39" s="334">
        <f t="shared" si="17"/>
        <v>557851.6</v>
      </c>
    </row>
    <row r="40" spans="1:8" s="223" customFormat="1" ht="12" x14ac:dyDescent="0.25">
      <c r="A40" s="335">
        <v>700</v>
      </c>
      <c r="B40" s="336"/>
      <c r="C40" s="337"/>
      <c r="D40" s="338" t="s">
        <v>259</v>
      </c>
      <c r="E40" s="339">
        <f>E41</f>
        <v>407851.6</v>
      </c>
      <c r="F40" s="339">
        <f t="shared" ref="F40:G41" si="18">F41</f>
        <v>0</v>
      </c>
      <c r="G40" s="340">
        <f t="shared" si="18"/>
        <v>407851.6</v>
      </c>
    </row>
    <row r="41" spans="1:8" s="223" customFormat="1" ht="12" x14ac:dyDescent="0.25">
      <c r="A41" s="855"/>
      <c r="B41" s="341">
        <v>70001</v>
      </c>
      <c r="C41" s="342"/>
      <c r="D41" s="343" t="s">
        <v>260</v>
      </c>
      <c r="E41" s="344">
        <f>E42</f>
        <v>407851.6</v>
      </c>
      <c r="F41" s="344">
        <f t="shared" si="18"/>
        <v>0</v>
      </c>
      <c r="G41" s="345">
        <f t="shared" si="18"/>
        <v>407851.6</v>
      </c>
    </row>
    <row r="42" spans="1:8" s="223" customFormat="1" ht="24" x14ac:dyDescent="0.25">
      <c r="A42" s="856"/>
      <c r="B42" s="346"/>
      <c r="C42" s="347">
        <v>2650</v>
      </c>
      <c r="D42" s="348" t="s">
        <v>261</v>
      </c>
      <c r="E42" s="293">
        <v>407851.6</v>
      </c>
      <c r="F42" s="349"/>
      <c r="G42" s="295">
        <f>E42+F42</f>
        <v>407851.6</v>
      </c>
    </row>
    <row r="43" spans="1:8" s="223" customFormat="1" ht="12" x14ac:dyDescent="0.25">
      <c r="A43" s="216">
        <v>852</v>
      </c>
      <c r="B43" s="217"/>
      <c r="C43" s="218"/>
      <c r="D43" s="219" t="s">
        <v>262</v>
      </c>
      <c r="E43" s="220">
        <f>E44</f>
        <v>150000</v>
      </c>
      <c r="F43" s="220">
        <f t="shared" ref="F43:G43" si="19">F44</f>
        <v>0</v>
      </c>
      <c r="G43" s="221">
        <f t="shared" si="19"/>
        <v>150000</v>
      </c>
      <c r="H43" s="222"/>
    </row>
    <row r="44" spans="1:8" s="223" customFormat="1" ht="12" x14ac:dyDescent="0.25">
      <c r="A44" s="289"/>
      <c r="B44" s="350">
        <v>85232</v>
      </c>
      <c r="C44" s="225"/>
      <c r="D44" s="226" t="s">
        <v>263</v>
      </c>
      <c r="E44" s="227">
        <f>E45</f>
        <v>150000</v>
      </c>
      <c r="F44" s="227">
        <f>F45</f>
        <v>0</v>
      </c>
      <c r="G44" s="228">
        <f>G45</f>
        <v>150000</v>
      </c>
    </row>
    <row r="45" spans="1:8" s="223" customFormat="1" ht="24" x14ac:dyDescent="0.25">
      <c r="A45" s="326"/>
      <c r="B45" s="284"/>
      <c r="C45" s="285">
        <v>2650</v>
      </c>
      <c r="D45" s="348" t="s">
        <v>261</v>
      </c>
      <c r="E45" s="286">
        <v>150000</v>
      </c>
      <c r="F45" s="351"/>
      <c r="G45" s="288">
        <f>E45+F45</f>
        <v>150000</v>
      </c>
      <c r="H45" s="222"/>
    </row>
    <row r="46" spans="1:8" s="211" customFormat="1" ht="13.5" thickBot="1" x14ac:dyDescent="0.3">
      <c r="A46" s="208" t="s">
        <v>264</v>
      </c>
      <c r="B46" s="857" t="s">
        <v>265</v>
      </c>
      <c r="C46" s="857"/>
      <c r="D46" s="857"/>
      <c r="E46" s="209">
        <f>E47+E57</f>
        <v>2809347.52</v>
      </c>
      <c r="F46" s="209">
        <f t="shared" ref="F46:G46" si="20">F47+F57</f>
        <v>0</v>
      </c>
      <c r="G46" s="209">
        <f t="shared" si="20"/>
        <v>2809347.52</v>
      </c>
    </row>
    <row r="47" spans="1:8" ht="12.75" x14ac:dyDescent="0.2">
      <c r="A47" s="352" t="s">
        <v>266</v>
      </c>
      <c r="B47" s="858" t="s">
        <v>238</v>
      </c>
      <c r="C47" s="858"/>
      <c r="D47" s="858"/>
      <c r="E47" s="213">
        <f>E48</f>
        <v>2171847.52</v>
      </c>
      <c r="F47" s="213">
        <f t="shared" ref="F47:G47" si="21">F48</f>
        <v>0</v>
      </c>
      <c r="G47" s="213">
        <f t="shared" si="21"/>
        <v>2171847.52</v>
      </c>
      <c r="H47" s="200"/>
    </row>
    <row r="48" spans="1:8" s="223" customFormat="1" ht="12" x14ac:dyDescent="0.25">
      <c r="A48" s="216">
        <v>801</v>
      </c>
      <c r="B48" s="217"/>
      <c r="C48" s="218"/>
      <c r="D48" s="219" t="s">
        <v>249</v>
      </c>
      <c r="E48" s="353">
        <f>E49+E51+E53+E55</f>
        <v>2171847.52</v>
      </c>
      <c r="F48" s="353">
        <f t="shared" ref="F48:G48" si="22">F49+F51+F53+F55</f>
        <v>0</v>
      </c>
      <c r="G48" s="354">
        <f t="shared" si="22"/>
        <v>2171847.52</v>
      </c>
    </row>
    <row r="49" spans="1:8" s="223" customFormat="1" ht="12" x14ac:dyDescent="0.25">
      <c r="A49" s="859"/>
      <c r="B49" s="224">
        <v>80104</v>
      </c>
      <c r="C49" s="225"/>
      <c r="D49" s="226" t="s">
        <v>252</v>
      </c>
      <c r="E49" s="227">
        <f>E50</f>
        <v>1372026.64</v>
      </c>
      <c r="F49" s="227">
        <f t="shared" ref="F49:G49" si="23">F50</f>
        <v>0</v>
      </c>
      <c r="G49" s="228">
        <f t="shared" si="23"/>
        <v>1372026.64</v>
      </c>
    </row>
    <row r="50" spans="1:8" s="223" customFormat="1" ht="24" x14ac:dyDescent="0.25">
      <c r="A50" s="860"/>
      <c r="B50" s="355"/>
      <c r="C50" s="230">
        <v>2540</v>
      </c>
      <c r="D50" s="120" t="s">
        <v>267</v>
      </c>
      <c r="E50" s="231">
        <v>1372026.64</v>
      </c>
      <c r="F50" s="356"/>
      <c r="G50" s="233">
        <f>E50+F50</f>
        <v>1372026.64</v>
      </c>
      <c r="H50" s="222"/>
    </row>
    <row r="51" spans="1:8" s="223" customFormat="1" ht="12" x14ac:dyDescent="0.25">
      <c r="A51" s="860"/>
      <c r="B51" s="224">
        <v>80110</v>
      </c>
      <c r="C51" s="225"/>
      <c r="D51" s="226" t="s">
        <v>253</v>
      </c>
      <c r="E51" s="227">
        <f>E52</f>
        <v>653953</v>
      </c>
      <c r="F51" s="227">
        <f t="shared" ref="F51:G51" si="24">F52</f>
        <v>0</v>
      </c>
      <c r="G51" s="228">
        <f t="shared" si="24"/>
        <v>653953</v>
      </c>
    </row>
    <row r="52" spans="1:8" s="223" customFormat="1" ht="24" x14ac:dyDescent="0.25">
      <c r="A52" s="860"/>
      <c r="B52" s="355"/>
      <c r="C52" s="230">
        <v>2540</v>
      </c>
      <c r="D52" s="120" t="s">
        <v>267</v>
      </c>
      <c r="E52" s="231">
        <v>653953</v>
      </c>
      <c r="F52" s="356"/>
      <c r="G52" s="233">
        <f>E52+F52</f>
        <v>653953</v>
      </c>
      <c r="H52" s="222"/>
    </row>
    <row r="53" spans="1:8" s="223" customFormat="1" ht="60" x14ac:dyDescent="0.25">
      <c r="A53" s="860"/>
      <c r="B53" s="224">
        <v>80149</v>
      </c>
      <c r="C53" s="225"/>
      <c r="D53" s="226" t="s">
        <v>268</v>
      </c>
      <c r="E53" s="227">
        <f>E54</f>
        <v>129035.88</v>
      </c>
      <c r="F53" s="227">
        <f t="shared" ref="F53:G53" si="25">F54</f>
        <v>0</v>
      </c>
      <c r="G53" s="228">
        <f t="shared" si="25"/>
        <v>129035.88</v>
      </c>
    </row>
    <row r="54" spans="1:8" s="223" customFormat="1" ht="24" x14ac:dyDescent="0.25">
      <c r="A54" s="860"/>
      <c r="B54" s="355"/>
      <c r="C54" s="230">
        <v>2540</v>
      </c>
      <c r="D54" s="120" t="s">
        <v>267</v>
      </c>
      <c r="E54" s="231">
        <v>129035.88</v>
      </c>
      <c r="F54" s="356"/>
      <c r="G54" s="233">
        <f>E54+F54</f>
        <v>129035.88</v>
      </c>
      <c r="H54" s="222"/>
    </row>
    <row r="55" spans="1:8" s="223" customFormat="1" ht="84" x14ac:dyDescent="0.25">
      <c r="A55" s="860"/>
      <c r="B55" s="224">
        <v>80150</v>
      </c>
      <c r="C55" s="225"/>
      <c r="D55" s="226" t="s">
        <v>269</v>
      </c>
      <c r="E55" s="227">
        <f>E56</f>
        <v>16832</v>
      </c>
      <c r="F55" s="227">
        <f t="shared" ref="F55:G55" si="26">F56</f>
        <v>0</v>
      </c>
      <c r="G55" s="228">
        <f t="shared" si="26"/>
        <v>16832</v>
      </c>
    </row>
    <row r="56" spans="1:8" s="223" customFormat="1" ht="24" x14ac:dyDescent="0.25">
      <c r="A56" s="861"/>
      <c r="B56" s="355"/>
      <c r="C56" s="230">
        <v>2540</v>
      </c>
      <c r="D56" s="120" t="s">
        <v>267</v>
      </c>
      <c r="E56" s="231">
        <v>16832</v>
      </c>
      <c r="F56" s="356"/>
      <c r="G56" s="233">
        <f>E56+F56</f>
        <v>16832</v>
      </c>
      <c r="H56" s="222"/>
    </row>
    <row r="57" spans="1:8" ht="23.25" customHeight="1" x14ac:dyDescent="0.2">
      <c r="A57" s="357" t="s">
        <v>244</v>
      </c>
      <c r="B57" s="862" t="s">
        <v>270</v>
      </c>
      <c r="C57" s="862"/>
      <c r="D57" s="862"/>
      <c r="E57" s="358">
        <f>E58+E61+E69+E77+E82+E66+E74</f>
        <v>637500</v>
      </c>
      <c r="F57" s="358">
        <f t="shared" ref="F57:G57" si="27">F58+F61+F69+F77+F82+F66+F74</f>
        <v>0</v>
      </c>
      <c r="G57" s="358">
        <f t="shared" si="27"/>
        <v>637500</v>
      </c>
      <c r="H57" s="200"/>
    </row>
    <row r="58" spans="1:8" s="223" customFormat="1" ht="12" x14ac:dyDescent="0.25">
      <c r="A58" s="359" t="s">
        <v>18</v>
      </c>
      <c r="B58" s="217"/>
      <c r="C58" s="218"/>
      <c r="D58" s="219" t="s">
        <v>271</v>
      </c>
      <c r="E58" s="220">
        <f>E59</f>
        <v>20000</v>
      </c>
      <c r="F58" s="220">
        <f t="shared" ref="F58:G59" si="28">F59</f>
        <v>0</v>
      </c>
      <c r="G58" s="221">
        <f t="shared" si="28"/>
        <v>20000</v>
      </c>
    </row>
    <row r="59" spans="1:8" s="223" customFormat="1" ht="12" x14ac:dyDescent="0.25">
      <c r="A59" s="863"/>
      <c r="B59" s="360" t="s">
        <v>272</v>
      </c>
      <c r="C59" s="225"/>
      <c r="D59" s="226" t="s">
        <v>273</v>
      </c>
      <c r="E59" s="227">
        <f>E60</f>
        <v>20000</v>
      </c>
      <c r="F59" s="236">
        <f t="shared" si="28"/>
        <v>0</v>
      </c>
      <c r="G59" s="228">
        <f t="shared" si="28"/>
        <v>20000</v>
      </c>
    </row>
    <row r="60" spans="1:8" s="223" customFormat="1" ht="60" x14ac:dyDescent="0.25">
      <c r="A60" s="864"/>
      <c r="B60" s="290"/>
      <c r="C60" s="361">
        <v>2830</v>
      </c>
      <c r="D60" s="362" t="s">
        <v>274</v>
      </c>
      <c r="E60" s="363">
        <v>20000</v>
      </c>
      <c r="F60" s="276"/>
      <c r="G60" s="364">
        <f>E60+F60</f>
        <v>20000</v>
      </c>
      <c r="H60" s="222"/>
    </row>
    <row r="61" spans="1:8" ht="24" x14ac:dyDescent="0.2">
      <c r="A61" s="248">
        <v>754</v>
      </c>
      <c r="B61" s="263"/>
      <c r="C61" s="263"/>
      <c r="D61" s="250" t="s">
        <v>275</v>
      </c>
      <c r="E61" s="365">
        <f>E62+E64</f>
        <v>87000</v>
      </c>
      <c r="F61" s="365">
        <f t="shared" ref="F61:G61" si="29">F62+F64</f>
        <v>0</v>
      </c>
      <c r="G61" s="366">
        <f t="shared" si="29"/>
        <v>87000</v>
      </c>
    </row>
    <row r="62" spans="1:8" ht="12" x14ac:dyDescent="0.2">
      <c r="A62" s="865"/>
      <c r="B62" s="253">
        <v>75412</v>
      </c>
      <c r="C62" s="253"/>
      <c r="D62" s="254" t="s">
        <v>276</v>
      </c>
      <c r="E62" s="255">
        <f>E63</f>
        <v>30000</v>
      </c>
      <c r="F62" s="255">
        <f t="shared" ref="F62:G62" si="30">F63</f>
        <v>0</v>
      </c>
      <c r="G62" s="256">
        <f t="shared" si="30"/>
        <v>30000</v>
      </c>
    </row>
    <row r="63" spans="1:8" ht="36" x14ac:dyDescent="0.2">
      <c r="A63" s="866"/>
      <c r="B63" s="367"/>
      <c r="C63" s="368">
        <v>2820</v>
      </c>
      <c r="D63" s="369" t="s">
        <v>277</v>
      </c>
      <c r="E63" s="370">
        <v>30000</v>
      </c>
      <c r="F63" s="371"/>
      <c r="G63" s="372">
        <f>E63+F63</f>
        <v>30000</v>
      </c>
      <c r="H63" s="373"/>
    </row>
    <row r="64" spans="1:8" ht="12" x14ac:dyDescent="0.2">
      <c r="A64" s="866"/>
      <c r="B64" s="253">
        <v>75415</v>
      </c>
      <c r="C64" s="341"/>
      <c r="D64" s="374" t="s">
        <v>278</v>
      </c>
      <c r="E64" s="375">
        <f>E65</f>
        <v>57000</v>
      </c>
      <c r="F64" s="375">
        <f t="shared" ref="F64:G64" si="31">F65</f>
        <v>0</v>
      </c>
      <c r="G64" s="376">
        <f t="shared" si="31"/>
        <v>57000</v>
      </c>
      <c r="H64" s="373"/>
    </row>
    <row r="65" spans="1:8" ht="72" x14ac:dyDescent="0.2">
      <c r="A65" s="866"/>
      <c r="B65" s="367"/>
      <c r="C65" s="368">
        <v>2360</v>
      </c>
      <c r="D65" s="362" t="s">
        <v>193</v>
      </c>
      <c r="E65" s="377">
        <v>57000</v>
      </c>
      <c r="F65" s="282"/>
      <c r="G65" s="378">
        <f>E65+F65</f>
        <v>57000</v>
      </c>
      <c r="H65" s="373"/>
    </row>
    <row r="66" spans="1:8" ht="12.75" x14ac:dyDescent="0.2">
      <c r="A66" s="379">
        <v>801</v>
      </c>
      <c r="B66" s="263"/>
      <c r="C66" s="380"/>
      <c r="D66" s="338" t="s">
        <v>249</v>
      </c>
      <c r="E66" s="251">
        <f>E67</f>
        <v>16500</v>
      </c>
      <c r="F66" s="251">
        <f t="shared" ref="F66:G67" si="32">F67</f>
        <v>0</v>
      </c>
      <c r="G66" s="252">
        <f t="shared" si="32"/>
        <v>16500</v>
      </c>
      <c r="H66" s="373"/>
    </row>
    <row r="67" spans="1:8" ht="12" x14ac:dyDescent="0.2">
      <c r="A67" s="867"/>
      <c r="B67" s="253">
        <v>80195</v>
      </c>
      <c r="C67" s="341"/>
      <c r="D67" s="374" t="s">
        <v>218</v>
      </c>
      <c r="E67" s="375">
        <f>E68</f>
        <v>16500</v>
      </c>
      <c r="F67" s="375">
        <f t="shared" si="32"/>
        <v>0</v>
      </c>
      <c r="G67" s="376">
        <f t="shared" si="32"/>
        <v>16500</v>
      </c>
      <c r="H67" s="373"/>
    </row>
    <row r="68" spans="1:8" ht="72" x14ac:dyDescent="0.2">
      <c r="A68" s="868"/>
      <c r="B68" s="381"/>
      <c r="C68" s="382">
        <v>2360</v>
      </c>
      <c r="D68" s="348" t="s">
        <v>193</v>
      </c>
      <c r="E68" s="383">
        <v>16500</v>
      </c>
      <c r="F68" s="349"/>
      <c r="G68" s="384">
        <f>E68+F68</f>
        <v>16500</v>
      </c>
      <c r="H68" s="373"/>
    </row>
    <row r="69" spans="1:8" s="223" customFormat="1" ht="12" x14ac:dyDescent="0.25">
      <c r="A69" s="216">
        <v>851</v>
      </c>
      <c r="B69" s="385"/>
      <c r="C69" s="386"/>
      <c r="D69" s="387" t="s">
        <v>187</v>
      </c>
      <c r="E69" s="353">
        <f>E70+E72</f>
        <v>58000</v>
      </c>
      <c r="F69" s="353">
        <f t="shared" ref="F69:G69" si="33">F70+F72</f>
        <v>0</v>
      </c>
      <c r="G69" s="354">
        <f t="shared" si="33"/>
        <v>58000</v>
      </c>
    </row>
    <row r="70" spans="1:8" s="223" customFormat="1" ht="12" x14ac:dyDescent="0.25">
      <c r="A70" s="388"/>
      <c r="B70" s="224">
        <v>85154</v>
      </c>
      <c r="C70" s="225"/>
      <c r="D70" s="226" t="s">
        <v>192</v>
      </c>
      <c r="E70" s="227">
        <f>E71</f>
        <v>48000</v>
      </c>
      <c r="F70" s="227">
        <f t="shared" ref="F70:G70" si="34">F71</f>
        <v>0</v>
      </c>
      <c r="G70" s="228">
        <f t="shared" si="34"/>
        <v>48000</v>
      </c>
    </row>
    <row r="71" spans="1:8" s="223" customFormat="1" ht="72" x14ac:dyDescent="0.25">
      <c r="A71" s="389"/>
      <c r="B71" s="290"/>
      <c r="C71" s="361">
        <v>2360</v>
      </c>
      <c r="D71" s="362" t="s">
        <v>193</v>
      </c>
      <c r="E71" s="390">
        <v>48000</v>
      </c>
      <c r="F71" s="391"/>
      <c r="G71" s="392">
        <f>E71+F71</f>
        <v>48000</v>
      </c>
      <c r="H71" s="222"/>
    </row>
    <row r="72" spans="1:8" s="223" customFormat="1" ht="12" x14ac:dyDescent="0.25">
      <c r="A72" s="393"/>
      <c r="B72" s="341">
        <v>85195</v>
      </c>
      <c r="C72" s="342"/>
      <c r="D72" s="374" t="s">
        <v>218</v>
      </c>
      <c r="E72" s="344">
        <f>E73</f>
        <v>10000</v>
      </c>
      <c r="F72" s="344">
        <f t="shared" ref="F72:G72" si="35">F73</f>
        <v>0</v>
      </c>
      <c r="G72" s="345">
        <f t="shared" si="35"/>
        <v>10000</v>
      </c>
      <c r="H72" s="222"/>
    </row>
    <row r="73" spans="1:8" s="223" customFormat="1" ht="72" x14ac:dyDescent="0.25">
      <c r="A73" s="393"/>
      <c r="B73" s="394"/>
      <c r="C73" s="361">
        <v>2360</v>
      </c>
      <c r="D73" s="362" t="s">
        <v>193</v>
      </c>
      <c r="E73" s="395">
        <v>10000</v>
      </c>
      <c r="F73" s="371"/>
      <c r="G73" s="396">
        <f>E73+F73</f>
        <v>10000</v>
      </c>
      <c r="H73" s="222"/>
    </row>
    <row r="74" spans="1:8" s="223" customFormat="1" ht="24" x14ac:dyDescent="0.25">
      <c r="A74" s="380">
        <v>853</v>
      </c>
      <c r="B74" s="397"/>
      <c r="C74" s="398"/>
      <c r="D74" s="338" t="s">
        <v>279</v>
      </c>
      <c r="E74" s="399">
        <f>E75</f>
        <v>4000</v>
      </c>
      <c r="F74" s="399">
        <f t="shared" ref="F74:G75" si="36">F75</f>
        <v>0</v>
      </c>
      <c r="G74" s="400">
        <f t="shared" si="36"/>
        <v>4000</v>
      </c>
      <c r="H74" s="222"/>
    </row>
    <row r="75" spans="1:8" s="223" customFormat="1" ht="12" x14ac:dyDescent="0.25">
      <c r="A75" s="869"/>
      <c r="B75" s="341">
        <v>85395</v>
      </c>
      <c r="C75" s="342"/>
      <c r="D75" s="374" t="s">
        <v>218</v>
      </c>
      <c r="E75" s="344">
        <f>E76</f>
        <v>4000</v>
      </c>
      <c r="F75" s="344">
        <f t="shared" si="36"/>
        <v>0</v>
      </c>
      <c r="G75" s="345">
        <f t="shared" si="36"/>
        <v>4000</v>
      </c>
      <c r="H75" s="222"/>
    </row>
    <row r="76" spans="1:8" s="223" customFormat="1" ht="72" x14ac:dyDescent="0.25">
      <c r="A76" s="870"/>
      <c r="B76" s="346"/>
      <c r="C76" s="361">
        <v>2360</v>
      </c>
      <c r="D76" s="362" t="s">
        <v>193</v>
      </c>
      <c r="E76" s="293">
        <v>4000</v>
      </c>
      <c r="F76" s="371"/>
      <c r="G76" s="295">
        <f>E76+F76</f>
        <v>4000</v>
      </c>
      <c r="H76" s="222"/>
    </row>
    <row r="77" spans="1:8" s="223" customFormat="1" ht="12" x14ac:dyDescent="0.25">
      <c r="A77" s="401">
        <v>921</v>
      </c>
      <c r="B77" s="401"/>
      <c r="C77" s="402"/>
      <c r="D77" s="403" t="s">
        <v>239</v>
      </c>
      <c r="E77" s="399">
        <f>E80+E78</f>
        <v>213500</v>
      </c>
      <c r="F77" s="399">
        <f t="shared" ref="F77:G77" si="37">F80+F78</f>
        <v>0</v>
      </c>
      <c r="G77" s="400">
        <f t="shared" si="37"/>
        <v>213500</v>
      </c>
    </row>
    <row r="78" spans="1:8" s="223" customFormat="1" ht="12" x14ac:dyDescent="0.25">
      <c r="A78" s="404"/>
      <c r="B78" s="405">
        <v>92105</v>
      </c>
      <c r="C78" s="406"/>
      <c r="D78" s="407" t="s">
        <v>280</v>
      </c>
      <c r="E78" s="344">
        <f>E79</f>
        <v>13500</v>
      </c>
      <c r="F78" s="344">
        <f t="shared" ref="F78:G78" si="38">F79</f>
        <v>0</v>
      </c>
      <c r="G78" s="345">
        <f t="shared" si="38"/>
        <v>13500</v>
      </c>
    </row>
    <row r="79" spans="1:8" s="223" customFormat="1" ht="72" x14ac:dyDescent="0.25">
      <c r="A79" s="408"/>
      <c r="B79" s="409"/>
      <c r="C79" s="230">
        <v>2360</v>
      </c>
      <c r="D79" s="120" t="s">
        <v>193</v>
      </c>
      <c r="E79" s="410">
        <v>13500</v>
      </c>
      <c r="F79" s="282"/>
      <c r="G79" s="411">
        <f>E79+F79</f>
        <v>13500</v>
      </c>
    </row>
    <row r="80" spans="1:8" s="223" customFormat="1" ht="12" x14ac:dyDescent="0.25">
      <c r="A80" s="408"/>
      <c r="B80" s="412">
        <v>92120</v>
      </c>
      <c r="C80" s="413"/>
      <c r="D80" s="414" t="s">
        <v>281</v>
      </c>
      <c r="E80" s="344">
        <f>E81</f>
        <v>200000</v>
      </c>
      <c r="F80" s="344">
        <f t="shared" ref="F80:G80" si="39">F81</f>
        <v>0</v>
      </c>
      <c r="G80" s="345">
        <f t="shared" si="39"/>
        <v>200000</v>
      </c>
    </row>
    <row r="81" spans="1:8" s="223" customFormat="1" ht="60" x14ac:dyDescent="0.25">
      <c r="A81" s="415"/>
      <c r="B81" s="290"/>
      <c r="C81" s="416">
        <v>2720</v>
      </c>
      <c r="D81" s="417" t="s">
        <v>282</v>
      </c>
      <c r="E81" s="418">
        <v>200000</v>
      </c>
      <c r="F81" s="282"/>
      <c r="G81" s="419">
        <f>E81+F81</f>
        <v>200000</v>
      </c>
      <c r="H81" s="222"/>
    </row>
    <row r="82" spans="1:8" s="223" customFormat="1" ht="12" x14ac:dyDescent="0.25">
      <c r="A82" s="216">
        <v>926</v>
      </c>
      <c r="B82" s="420"/>
      <c r="C82" s="421"/>
      <c r="D82" s="422" t="s">
        <v>283</v>
      </c>
      <c r="E82" s="423">
        <f>E83</f>
        <v>238500</v>
      </c>
      <c r="F82" s="423">
        <f t="shared" ref="F82:G83" si="40">F83</f>
        <v>0</v>
      </c>
      <c r="G82" s="424">
        <f t="shared" si="40"/>
        <v>238500</v>
      </c>
    </row>
    <row r="83" spans="1:8" s="223" customFormat="1" ht="12" x14ac:dyDescent="0.25">
      <c r="A83" s="290"/>
      <c r="B83" s="425">
        <v>92695</v>
      </c>
      <c r="C83" s="426"/>
      <c r="D83" s="427" t="s">
        <v>218</v>
      </c>
      <c r="E83" s="428">
        <f>E84</f>
        <v>238500</v>
      </c>
      <c r="F83" s="428">
        <f t="shared" si="40"/>
        <v>0</v>
      </c>
      <c r="G83" s="429">
        <f t="shared" si="40"/>
        <v>238500</v>
      </c>
    </row>
    <row r="84" spans="1:8" s="223" customFormat="1" ht="72.75" thickBot="1" x14ac:dyDescent="0.3">
      <c r="A84" s="430"/>
      <c r="B84" s="430"/>
      <c r="C84" s="230">
        <v>2360</v>
      </c>
      <c r="D84" s="120" t="s">
        <v>193</v>
      </c>
      <c r="E84" s="231">
        <v>238500</v>
      </c>
      <c r="F84" s="356"/>
      <c r="G84" s="233">
        <f>E84+F84</f>
        <v>238500</v>
      </c>
      <c r="H84" s="222"/>
    </row>
    <row r="85" spans="1:8" ht="18" customHeight="1" thickBot="1" x14ac:dyDescent="0.25">
      <c r="A85" s="871" t="s">
        <v>162</v>
      </c>
      <c r="B85" s="872"/>
      <c r="C85" s="872"/>
      <c r="D85" s="872"/>
      <c r="E85" s="431">
        <f>E46+E7</f>
        <v>6943259.1200000001</v>
      </c>
      <c r="F85" s="431">
        <f t="shared" ref="F85:G85" si="41">F46+F7</f>
        <v>15000</v>
      </c>
      <c r="G85" s="431">
        <f t="shared" si="41"/>
        <v>6958259.1200000001</v>
      </c>
      <c r="H85" s="215"/>
    </row>
    <row r="86" spans="1:8" ht="36" customHeight="1" x14ac:dyDescent="0.2">
      <c r="A86" s="432" t="s">
        <v>284</v>
      </c>
      <c r="B86" s="200"/>
      <c r="C86" s="200"/>
      <c r="D86" s="200"/>
      <c r="E86" s="200"/>
      <c r="F86" s="200"/>
      <c r="G86" s="200"/>
    </row>
    <row r="87" spans="1:8" ht="39.75" customHeight="1" x14ac:dyDescent="0.2">
      <c r="A87" s="433" t="s">
        <v>179</v>
      </c>
      <c r="B87" s="202" t="s">
        <v>4</v>
      </c>
      <c r="C87" s="203" t="s">
        <v>232</v>
      </c>
      <c r="D87" s="204" t="s">
        <v>180</v>
      </c>
      <c r="E87" s="205" t="s">
        <v>285</v>
      </c>
      <c r="F87" s="204" t="s">
        <v>8</v>
      </c>
      <c r="G87" s="207" t="s">
        <v>234</v>
      </c>
    </row>
    <row r="88" spans="1:8" s="211" customFormat="1" ht="25.5" customHeight="1" thickBot="1" x14ac:dyDescent="0.3">
      <c r="A88" s="434" t="s">
        <v>235</v>
      </c>
      <c r="B88" s="853" t="s">
        <v>236</v>
      </c>
      <c r="C88" s="853"/>
      <c r="D88" s="853"/>
      <c r="E88" s="435">
        <f>E89</f>
        <v>252022.59</v>
      </c>
      <c r="F88" s="435">
        <f t="shared" ref="F88:G88" si="42">F89</f>
        <v>0</v>
      </c>
      <c r="G88" s="435">
        <f t="shared" si="42"/>
        <v>252022.59</v>
      </c>
    </row>
    <row r="89" spans="1:8" ht="21" customHeight="1" x14ac:dyDescent="0.2">
      <c r="A89" s="436" t="s">
        <v>266</v>
      </c>
      <c r="B89" s="841" t="s">
        <v>245</v>
      </c>
      <c r="C89" s="841"/>
      <c r="D89" s="841"/>
      <c r="E89" s="437">
        <f>E96+E93+E100+E90</f>
        <v>252022.59</v>
      </c>
      <c r="F89" s="437">
        <f t="shared" ref="F89:G89" si="43">F96+F93+F100+F90</f>
        <v>0</v>
      </c>
      <c r="G89" s="437">
        <f t="shared" si="43"/>
        <v>252022.59</v>
      </c>
    </row>
    <row r="90" spans="1:8" ht="12.75" x14ac:dyDescent="0.2">
      <c r="A90" s="438">
        <v>600</v>
      </c>
      <c r="B90" s="439"/>
      <c r="C90" s="439"/>
      <c r="D90" s="440" t="s">
        <v>246</v>
      </c>
      <c r="E90" s="441">
        <f>E91</f>
        <v>45000</v>
      </c>
      <c r="F90" s="441">
        <f t="shared" ref="F90:G91" si="44">F91</f>
        <v>0</v>
      </c>
      <c r="G90" s="442">
        <f t="shared" si="44"/>
        <v>45000</v>
      </c>
    </row>
    <row r="91" spans="1:8" ht="12.75" x14ac:dyDescent="0.2">
      <c r="A91" s="846"/>
      <c r="B91" s="443">
        <v>60016</v>
      </c>
      <c r="C91" s="444"/>
      <c r="D91" s="445" t="s">
        <v>286</v>
      </c>
      <c r="E91" s="446">
        <f>E92</f>
        <v>45000</v>
      </c>
      <c r="F91" s="446">
        <f t="shared" si="44"/>
        <v>0</v>
      </c>
      <c r="G91" s="447">
        <f t="shared" si="44"/>
        <v>45000</v>
      </c>
    </row>
    <row r="92" spans="1:8" ht="60" x14ac:dyDescent="0.2">
      <c r="A92" s="847"/>
      <c r="B92" s="448"/>
      <c r="C92" s="449">
        <v>6300</v>
      </c>
      <c r="D92" s="450" t="s">
        <v>287</v>
      </c>
      <c r="E92" s="451">
        <v>45000</v>
      </c>
      <c r="F92" s="452"/>
      <c r="G92" s="453">
        <f>E92+F92</f>
        <v>45000</v>
      </c>
    </row>
    <row r="93" spans="1:8" ht="12.75" x14ac:dyDescent="0.2">
      <c r="A93" s="263">
        <v>851</v>
      </c>
      <c r="B93" s="249"/>
      <c r="C93" s="249"/>
      <c r="D93" s="250" t="s">
        <v>187</v>
      </c>
      <c r="E93" s="454">
        <f>E94</f>
        <v>25000</v>
      </c>
      <c r="F93" s="454">
        <f t="shared" ref="F93:G94" si="45">F94</f>
        <v>0</v>
      </c>
      <c r="G93" s="455">
        <f t="shared" si="45"/>
        <v>25000</v>
      </c>
    </row>
    <row r="94" spans="1:8" ht="12.75" x14ac:dyDescent="0.2">
      <c r="A94" s="846"/>
      <c r="B94" s="443">
        <v>85111</v>
      </c>
      <c r="C94" s="444"/>
      <c r="D94" s="456" t="s">
        <v>288</v>
      </c>
      <c r="E94" s="446">
        <f>E95</f>
        <v>25000</v>
      </c>
      <c r="F94" s="446">
        <f t="shared" si="45"/>
        <v>0</v>
      </c>
      <c r="G94" s="447">
        <f t="shared" si="45"/>
        <v>25000</v>
      </c>
    </row>
    <row r="95" spans="1:8" ht="48" x14ac:dyDescent="0.2">
      <c r="A95" s="847"/>
      <c r="B95" s="448"/>
      <c r="C95" s="449">
        <v>6220</v>
      </c>
      <c r="D95" s="450" t="s">
        <v>289</v>
      </c>
      <c r="E95" s="451">
        <v>25000</v>
      </c>
      <c r="F95" s="452"/>
      <c r="G95" s="453">
        <f>E95+F95</f>
        <v>25000</v>
      </c>
    </row>
    <row r="96" spans="1:8" ht="24" x14ac:dyDescent="0.2">
      <c r="A96" s="438">
        <v>853</v>
      </c>
      <c r="B96" s="439"/>
      <c r="C96" s="439"/>
      <c r="D96" s="440" t="s">
        <v>279</v>
      </c>
      <c r="E96" s="441">
        <f>E97</f>
        <v>40000</v>
      </c>
      <c r="F96" s="441">
        <f t="shared" ref="F96:G97" si="46">F97</f>
        <v>0</v>
      </c>
      <c r="G96" s="442">
        <f t="shared" si="46"/>
        <v>40000</v>
      </c>
    </row>
    <row r="97" spans="1:8" ht="12.75" x14ac:dyDescent="0.2">
      <c r="A97" s="846"/>
      <c r="B97" s="443">
        <v>85311</v>
      </c>
      <c r="C97" s="444"/>
      <c r="D97" s="456" t="s">
        <v>290</v>
      </c>
      <c r="E97" s="446">
        <f>E98</f>
        <v>40000</v>
      </c>
      <c r="F97" s="446">
        <f t="shared" si="46"/>
        <v>0</v>
      </c>
      <c r="G97" s="447">
        <f t="shared" si="46"/>
        <v>40000</v>
      </c>
    </row>
    <row r="98" spans="1:8" ht="60" x14ac:dyDescent="0.2">
      <c r="A98" s="848"/>
      <c r="B98" s="448"/>
      <c r="C98" s="449">
        <v>6300</v>
      </c>
      <c r="D98" s="450" t="s">
        <v>287</v>
      </c>
      <c r="E98" s="451">
        <v>40000</v>
      </c>
      <c r="F98" s="457"/>
      <c r="G98" s="453">
        <f>E98+F98</f>
        <v>40000</v>
      </c>
    </row>
    <row r="99" spans="1:8" ht="60" x14ac:dyDescent="0.2">
      <c r="A99" s="849"/>
      <c r="B99" s="381"/>
      <c r="C99" s="382">
        <v>6239</v>
      </c>
      <c r="D99" s="170" t="s">
        <v>291</v>
      </c>
      <c r="E99" s="458">
        <v>0</v>
      </c>
      <c r="F99" s="348"/>
      <c r="G99" s="459">
        <v>0</v>
      </c>
    </row>
    <row r="100" spans="1:8" s="223" customFormat="1" ht="24" x14ac:dyDescent="0.25">
      <c r="A100" s="460">
        <v>900</v>
      </c>
      <c r="B100" s="297"/>
      <c r="C100" s="298"/>
      <c r="D100" s="299" t="s">
        <v>205</v>
      </c>
      <c r="E100" s="461">
        <f>E101</f>
        <v>142022.59</v>
      </c>
      <c r="F100" s="461">
        <f t="shared" ref="F100:G101" si="47">F101</f>
        <v>0</v>
      </c>
      <c r="G100" s="462">
        <f t="shared" si="47"/>
        <v>142022.59</v>
      </c>
    </row>
    <row r="101" spans="1:8" s="223" customFormat="1" ht="12" x14ac:dyDescent="0.25">
      <c r="A101" s="850"/>
      <c r="B101" s="463">
        <v>90013</v>
      </c>
      <c r="C101" s="464"/>
      <c r="D101" s="235" t="s">
        <v>256</v>
      </c>
      <c r="E101" s="465">
        <f>E102</f>
        <v>142022.59</v>
      </c>
      <c r="F101" s="465">
        <f t="shared" si="47"/>
        <v>0</v>
      </c>
      <c r="G101" s="466">
        <f t="shared" si="47"/>
        <v>142022.59</v>
      </c>
    </row>
    <row r="102" spans="1:8" s="223" customFormat="1" ht="48.75" thickBot="1" x14ac:dyDescent="0.3">
      <c r="A102" s="851"/>
      <c r="B102" s="394"/>
      <c r="C102" s="467">
        <v>6300</v>
      </c>
      <c r="D102" s="173" t="s">
        <v>248</v>
      </c>
      <c r="E102" s="468">
        <v>142022.59</v>
      </c>
      <c r="F102" s="469"/>
      <c r="G102" s="470">
        <f>E102+F102</f>
        <v>142022.59</v>
      </c>
      <c r="H102" s="222"/>
    </row>
    <row r="103" spans="1:8" s="211" customFormat="1" ht="32.25" customHeight="1" thickBot="1" x14ac:dyDescent="0.3">
      <c r="A103" s="471" t="s">
        <v>264</v>
      </c>
      <c r="B103" s="852" t="s">
        <v>265</v>
      </c>
      <c r="C103" s="852"/>
      <c r="D103" s="852"/>
      <c r="E103" s="431">
        <f t="shared" ref="E103:G106" si="48">E104</f>
        <v>120000</v>
      </c>
      <c r="F103" s="431">
        <f t="shared" si="48"/>
        <v>70000</v>
      </c>
      <c r="G103" s="431">
        <f t="shared" si="48"/>
        <v>190000</v>
      </c>
    </row>
    <row r="104" spans="1:8" s="211" customFormat="1" ht="32.25" customHeight="1" x14ac:dyDescent="0.25">
      <c r="A104" s="472" t="s">
        <v>266</v>
      </c>
      <c r="B104" s="841" t="s">
        <v>245</v>
      </c>
      <c r="C104" s="841"/>
      <c r="D104" s="841"/>
      <c r="E104" s="473">
        <f>E105+E108</f>
        <v>120000</v>
      </c>
      <c r="F104" s="473">
        <f t="shared" ref="F104:G104" si="49">F105+F108</f>
        <v>70000</v>
      </c>
      <c r="G104" s="473">
        <f t="shared" si="49"/>
        <v>190000</v>
      </c>
    </row>
    <row r="105" spans="1:8" s="211" customFormat="1" ht="32.25" customHeight="1" x14ac:dyDescent="0.25">
      <c r="A105" s="474">
        <v>754</v>
      </c>
      <c r="B105" s="475"/>
      <c r="C105" s="475"/>
      <c r="D105" s="475" t="s">
        <v>275</v>
      </c>
      <c r="E105" s="476">
        <f>E106</f>
        <v>20000</v>
      </c>
      <c r="F105" s="476">
        <f t="shared" si="48"/>
        <v>70000</v>
      </c>
      <c r="G105" s="476">
        <f t="shared" si="48"/>
        <v>90000</v>
      </c>
    </row>
    <row r="106" spans="1:8" s="211" customFormat="1" ht="32.25" customHeight="1" x14ac:dyDescent="0.25">
      <c r="A106" s="477"/>
      <c r="B106" s="478">
        <v>75412</v>
      </c>
      <c r="C106" s="478"/>
      <c r="D106" s="478" t="s">
        <v>292</v>
      </c>
      <c r="E106" s="479">
        <f>E107</f>
        <v>20000</v>
      </c>
      <c r="F106" s="479">
        <f t="shared" si="48"/>
        <v>70000</v>
      </c>
      <c r="G106" s="479">
        <f t="shared" si="48"/>
        <v>90000</v>
      </c>
      <c r="H106" s="480"/>
    </row>
    <row r="107" spans="1:8" s="211" customFormat="1" ht="60" x14ac:dyDescent="0.25">
      <c r="A107" s="481"/>
      <c r="B107" s="482"/>
      <c r="C107" s="483">
        <v>6230</v>
      </c>
      <c r="D107" s="450" t="s">
        <v>212</v>
      </c>
      <c r="E107" s="484">
        <v>20000</v>
      </c>
      <c r="F107" s="484">
        <v>70000</v>
      </c>
      <c r="G107" s="484">
        <f>E107+F107</f>
        <v>90000</v>
      </c>
    </row>
    <row r="108" spans="1:8" s="211" customFormat="1" ht="12.75" x14ac:dyDescent="0.25">
      <c r="A108" s="485">
        <v>900</v>
      </c>
      <c r="B108" s="486"/>
      <c r="C108" s="487"/>
      <c r="D108" s="380" t="s">
        <v>293</v>
      </c>
      <c r="E108" s="488">
        <f>E109+E111</f>
        <v>100000</v>
      </c>
      <c r="F108" s="488">
        <f t="shared" ref="F108:G108" si="50">F109+F111</f>
        <v>0</v>
      </c>
      <c r="G108" s="488">
        <f t="shared" si="50"/>
        <v>100000</v>
      </c>
    </row>
    <row r="109" spans="1:8" s="211" customFormat="1" ht="12.75" x14ac:dyDescent="0.25">
      <c r="A109" s="842"/>
      <c r="B109" s="478">
        <v>90001</v>
      </c>
      <c r="C109" s="478"/>
      <c r="D109" s="489" t="s">
        <v>294</v>
      </c>
      <c r="E109" s="479">
        <f>E110</f>
        <v>50000</v>
      </c>
      <c r="F109" s="479">
        <f t="shared" ref="F109:G109" si="51">F110</f>
        <v>0</v>
      </c>
      <c r="G109" s="479">
        <f t="shared" si="51"/>
        <v>50000</v>
      </c>
    </row>
    <row r="110" spans="1:8" s="211" customFormat="1" ht="60" x14ac:dyDescent="0.25">
      <c r="A110" s="843"/>
      <c r="B110" s="482"/>
      <c r="C110" s="483">
        <v>6230</v>
      </c>
      <c r="D110" s="450" t="s">
        <v>212</v>
      </c>
      <c r="E110" s="484">
        <v>50000</v>
      </c>
      <c r="F110" s="484"/>
      <c r="G110" s="484">
        <f>E110+F110</f>
        <v>50000</v>
      </c>
    </row>
    <row r="111" spans="1:8" s="211" customFormat="1" ht="24" x14ac:dyDescent="0.25">
      <c r="A111" s="843"/>
      <c r="B111" s="478">
        <v>90005</v>
      </c>
      <c r="C111" s="478"/>
      <c r="D111" s="489" t="s">
        <v>295</v>
      </c>
      <c r="E111" s="479">
        <f>E112</f>
        <v>50000</v>
      </c>
      <c r="F111" s="479">
        <f t="shared" ref="F111:G111" si="52">F112</f>
        <v>0</v>
      </c>
      <c r="G111" s="479">
        <f t="shared" si="52"/>
        <v>50000</v>
      </c>
    </row>
    <row r="112" spans="1:8" s="211" customFormat="1" ht="60" x14ac:dyDescent="0.25">
      <c r="A112" s="844"/>
      <c r="B112" s="483"/>
      <c r="C112" s="483">
        <v>6230</v>
      </c>
      <c r="D112" s="450" t="s">
        <v>212</v>
      </c>
      <c r="E112" s="484">
        <v>50000</v>
      </c>
      <c r="F112" s="484"/>
      <c r="G112" s="484">
        <f>E112+F112</f>
        <v>50000</v>
      </c>
    </row>
    <row r="113" spans="1:7" ht="19.5" customHeight="1" x14ac:dyDescent="0.2">
      <c r="A113" s="845" t="s">
        <v>162</v>
      </c>
      <c r="B113" s="845"/>
      <c r="C113" s="845"/>
      <c r="D113" s="845"/>
      <c r="E113" s="490">
        <f>E88+E103</f>
        <v>372022.58999999997</v>
      </c>
      <c r="F113" s="490">
        <f t="shared" ref="F113:G113" si="53">F88+F103</f>
        <v>70000</v>
      </c>
      <c r="G113" s="490">
        <f t="shared" si="53"/>
        <v>442022.58999999997</v>
      </c>
    </row>
    <row r="114" spans="1:7" ht="12.75" x14ac:dyDescent="0.2">
      <c r="A114" s="200"/>
      <c r="B114" s="200"/>
      <c r="C114" s="200"/>
      <c r="D114" s="200"/>
      <c r="E114" s="200"/>
      <c r="F114" s="200"/>
      <c r="G114" s="200"/>
    </row>
  </sheetData>
  <mergeCells count="33">
    <mergeCell ref="A33:A38"/>
    <mergeCell ref="E1:G1"/>
    <mergeCell ref="E2:G2"/>
    <mergeCell ref="E3:G3"/>
    <mergeCell ref="A4:G4"/>
    <mergeCell ref="A5:G5"/>
    <mergeCell ref="B7:D7"/>
    <mergeCell ref="B8:D8"/>
    <mergeCell ref="A10:A15"/>
    <mergeCell ref="B16:D16"/>
    <mergeCell ref="A18:A19"/>
    <mergeCell ref="A21:A28"/>
    <mergeCell ref="B88:D88"/>
    <mergeCell ref="B39:D39"/>
    <mergeCell ref="A41:A42"/>
    <mergeCell ref="B46:D46"/>
    <mergeCell ref="B47:D47"/>
    <mergeCell ref="A49:A56"/>
    <mergeCell ref="B57:D57"/>
    <mergeCell ref="A59:A60"/>
    <mergeCell ref="A62:A65"/>
    <mergeCell ref="A67:A68"/>
    <mergeCell ref="A75:A76"/>
    <mergeCell ref="A85:D85"/>
    <mergeCell ref="B104:D104"/>
    <mergeCell ref="A109:A112"/>
    <mergeCell ref="A113:D113"/>
    <mergeCell ref="B89:D89"/>
    <mergeCell ref="A91:A92"/>
    <mergeCell ref="A94:A95"/>
    <mergeCell ref="A97:A99"/>
    <mergeCell ref="A101:A102"/>
    <mergeCell ref="B103:D103"/>
  </mergeCells>
  <pageMargins left="0.9055118110236221" right="0" top="0.74803149606299213" bottom="0.15748031496062992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workbookViewId="0">
      <selection activeCell="F25" sqref="F25"/>
    </sheetView>
  </sheetViews>
  <sheetFormatPr defaultRowHeight="12.75" x14ac:dyDescent="0.2"/>
  <cols>
    <col min="1" max="1" width="4.140625" style="521" customWidth="1"/>
    <col min="2" max="2" width="37.28515625" style="521" customWidth="1"/>
    <col min="3" max="3" width="17.42578125" style="521" customWidth="1"/>
    <col min="4" max="4" width="17.85546875" style="521" customWidth="1"/>
    <col min="5" max="5" width="17.140625" style="521" customWidth="1"/>
    <col min="6" max="6" width="18.140625" style="521" customWidth="1"/>
    <col min="7" max="7" width="15.28515625" style="521" customWidth="1"/>
    <col min="8" max="16384" width="9.140625" style="521"/>
  </cols>
  <sheetData>
    <row r="1" spans="1:7" x14ac:dyDescent="0.2">
      <c r="F1" s="889" t="s">
        <v>377</v>
      </c>
      <c r="G1" s="889"/>
    </row>
    <row r="2" spans="1:7" x14ac:dyDescent="0.2">
      <c r="F2" s="889" t="s">
        <v>164</v>
      </c>
      <c r="G2" s="889"/>
    </row>
    <row r="3" spans="1:7" x14ac:dyDescent="0.2">
      <c r="F3" s="889" t="s">
        <v>202</v>
      </c>
      <c r="G3" s="889"/>
    </row>
    <row r="5" spans="1:7" ht="15.75" x14ac:dyDescent="0.2">
      <c r="A5" s="890" t="s">
        <v>315</v>
      </c>
      <c r="B5" s="890"/>
      <c r="C5" s="890"/>
      <c r="D5" s="890"/>
      <c r="E5" s="890"/>
      <c r="F5" s="890"/>
      <c r="G5" s="890"/>
    </row>
    <row r="6" spans="1:7" s="522" customFormat="1" ht="13.5" customHeight="1" x14ac:dyDescent="0.25">
      <c r="A6" s="891" t="s">
        <v>1</v>
      </c>
      <c r="B6" s="888" t="s">
        <v>316</v>
      </c>
      <c r="C6" s="892" t="s">
        <v>317</v>
      </c>
      <c r="D6" s="892" t="s">
        <v>318</v>
      </c>
      <c r="E6" s="893" t="s">
        <v>319</v>
      </c>
      <c r="F6" s="893"/>
      <c r="G6" s="893"/>
    </row>
    <row r="7" spans="1:7" s="522" customFormat="1" ht="13.5" customHeight="1" x14ac:dyDescent="0.25">
      <c r="A7" s="891"/>
      <c r="B7" s="888"/>
      <c r="C7" s="892"/>
      <c r="D7" s="892"/>
      <c r="E7" s="888" t="s">
        <v>320</v>
      </c>
      <c r="F7" s="888"/>
      <c r="G7" s="888" t="s">
        <v>321</v>
      </c>
    </row>
    <row r="8" spans="1:7" s="522" customFormat="1" ht="45" x14ac:dyDescent="0.25">
      <c r="A8" s="891"/>
      <c r="B8" s="888"/>
      <c r="C8" s="892"/>
      <c r="D8" s="892"/>
      <c r="E8" s="523" t="s">
        <v>322</v>
      </c>
      <c r="F8" s="524" t="s">
        <v>323</v>
      </c>
      <c r="G8" s="888"/>
    </row>
    <row r="9" spans="1:7" s="522" customFormat="1" x14ac:dyDescent="0.25">
      <c r="A9" s="525">
        <v>1</v>
      </c>
      <c r="B9" s="525">
        <v>2</v>
      </c>
      <c r="C9" s="526">
        <v>4</v>
      </c>
      <c r="D9" s="526">
        <v>6</v>
      </c>
      <c r="E9" s="525">
        <v>7</v>
      </c>
      <c r="F9" s="525">
        <v>8</v>
      </c>
      <c r="G9" s="525">
        <v>9</v>
      </c>
    </row>
    <row r="10" spans="1:7" s="522" customFormat="1" ht="27" customHeight="1" x14ac:dyDescent="0.25">
      <c r="A10" s="527" t="s">
        <v>266</v>
      </c>
      <c r="B10" s="528" t="s">
        <v>324</v>
      </c>
      <c r="C10" s="529">
        <v>2069851.6</v>
      </c>
      <c r="D10" s="529">
        <v>2074851.6</v>
      </c>
      <c r="E10" s="530">
        <f>D10-G10</f>
        <v>2064851.6</v>
      </c>
      <c r="F10" s="530">
        <v>377200</v>
      </c>
      <c r="G10" s="531">
        <v>10000</v>
      </c>
    </row>
    <row r="11" spans="1:7" s="522" customFormat="1" ht="12" customHeight="1" x14ac:dyDescent="0.25">
      <c r="A11" s="532"/>
      <c r="B11" s="533" t="s">
        <v>319</v>
      </c>
      <c r="C11" s="529"/>
      <c r="D11" s="529"/>
      <c r="E11" s="530"/>
      <c r="F11" s="530"/>
      <c r="G11" s="531"/>
    </row>
    <row r="12" spans="1:7" s="522" customFormat="1" ht="24" customHeight="1" x14ac:dyDescent="0.25">
      <c r="A12" s="532"/>
      <c r="B12" s="533" t="s">
        <v>325</v>
      </c>
      <c r="C12" s="534">
        <f>C13+C14+C15</f>
        <v>407851.6</v>
      </c>
      <c r="D12" s="529"/>
      <c r="E12" s="530"/>
      <c r="F12" s="530"/>
      <c r="G12" s="531"/>
    </row>
    <row r="13" spans="1:7" s="522" customFormat="1" ht="31.5" customHeight="1" x14ac:dyDescent="0.25">
      <c r="A13" s="532"/>
      <c r="B13" s="535" t="s">
        <v>326</v>
      </c>
      <c r="C13" s="534">
        <v>11585.93</v>
      </c>
      <c r="D13" s="529"/>
      <c r="E13" s="530"/>
      <c r="F13" s="530"/>
      <c r="G13" s="531"/>
    </row>
    <row r="14" spans="1:7" s="522" customFormat="1" ht="31.5" customHeight="1" x14ac:dyDescent="0.25">
      <c r="A14" s="532"/>
      <c r="B14" s="536" t="s">
        <v>327</v>
      </c>
      <c r="C14" s="534">
        <v>80883.17</v>
      </c>
      <c r="D14" s="529"/>
      <c r="E14" s="530"/>
      <c r="F14" s="530"/>
      <c r="G14" s="531"/>
    </row>
    <row r="15" spans="1:7" s="522" customFormat="1" ht="39.75" customHeight="1" x14ac:dyDescent="0.25">
      <c r="A15" s="532"/>
      <c r="B15" s="537" t="s">
        <v>328</v>
      </c>
      <c r="C15" s="534">
        <v>315382.5</v>
      </c>
      <c r="D15" s="529"/>
      <c r="E15" s="530"/>
      <c r="F15" s="530"/>
      <c r="G15" s="531"/>
    </row>
    <row r="16" spans="1:7" s="522" customFormat="1" ht="19.5" customHeight="1" x14ac:dyDescent="0.25">
      <c r="A16" s="538"/>
      <c r="B16" s="539" t="s">
        <v>329</v>
      </c>
      <c r="C16" s="540">
        <f>C10</f>
        <v>2069851.6</v>
      </c>
      <c r="D16" s="540">
        <f t="shared" ref="D16:G16" si="0">D10</f>
        <v>2074851.6</v>
      </c>
      <c r="E16" s="540">
        <f t="shared" si="0"/>
        <v>2064851.6</v>
      </c>
      <c r="F16" s="540">
        <f t="shared" si="0"/>
        <v>377200</v>
      </c>
      <c r="G16" s="540">
        <f t="shared" si="0"/>
        <v>10000</v>
      </c>
    </row>
    <row r="17" spans="1:7" s="522" customFormat="1" ht="39" customHeight="1" x14ac:dyDescent="0.25">
      <c r="A17" s="541" t="s">
        <v>244</v>
      </c>
      <c r="B17" s="528" t="s">
        <v>330</v>
      </c>
      <c r="C17" s="529">
        <f>888500+300000</f>
        <v>1188500</v>
      </c>
      <c r="D17" s="529">
        <f>918500+300000</f>
        <v>1218500</v>
      </c>
      <c r="E17" s="530">
        <f>D17-G17</f>
        <v>1218500</v>
      </c>
      <c r="F17" s="530">
        <f>368961+36000</f>
        <v>404961</v>
      </c>
      <c r="G17" s="542">
        <v>0</v>
      </c>
    </row>
    <row r="18" spans="1:7" s="522" customFormat="1" ht="18.75" customHeight="1" x14ac:dyDescent="0.25">
      <c r="A18" s="543"/>
      <c r="B18" s="533" t="s">
        <v>319</v>
      </c>
      <c r="C18" s="544"/>
      <c r="D18" s="529"/>
      <c r="E18" s="530"/>
      <c r="F18" s="530"/>
      <c r="G18" s="531"/>
    </row>
    <row r="19" spans="1:7" s="522" customFormat="1" ht="22.5" customHeight="1" x14ac:dyDescent="0.25">
      <c r="A19" s="543"/>
      <c r="B19" s="545" t="s">
        <v>325</v>
      </c>
      <c r="C19" s="546">
        <v>150000</v>
      </c>
      <c r="D19" s="547"/>
      <c r="E19" s="548"/>
      <c r="F19" s="548"/>
      <c r="G19" s="549"/>
    </row>
    <row r="20" spans="1:7" s="522" customFormat="1" ht="30" customHeight="1" x14ac:dyDescent="0.25">
      <c r="A20" s="543"/>
      <c r="B20" s="550" t="s">
        <v>331</v>
      </c>
      <c r="C20" s="551">
        <v>150000</v>
      </c>
      <c r="D20" s="552"/>
      <c r="E20" s="553"/>
      <c r="F20" s="553"/>
      <c r="G20" s="554"/>
    </row>
    <row r="21" spans="1:7" s="522" customFormat="1" ht="22.5" customHeight="1" x14ac:dyDescent="0.25">
      <c r="A21" s="555"/>
      <c r="B21" s="556" t="s">
        <v>332</v>
      </c>
      <c r="C21" s="557">
        <f>C17</f>
        <v>1188500</v>
      </c>
      <c r="D21" s="557">
        <f>D17</f>
        <v>1218500</v>
      </c>
      <c r="E21" s="558">
        <f>E17</f>
        <v>1218500</v>
      </c>
      <c r="F21" s="558">
        <f>F17</f>
        <v>404961</v>
      </c>
      <c r="G21" s="559">
        <f>G17</f>
        <v>0</v>
      </c>
    </row>
    <row r="22" spans="1:7" s="522" customFormat="1" ht="24.75" customHeight="1" x14ac:dyDescent="0.25">
      <c r="A22" s="560"/>
      <c r="B22" s="561" t="s">
        <v>333</v>
      </c>
      <c r="C22" s="562">
        <f>C16+C21</f>
        <v>3258351.6</v>
      </c>
      <c r="D22" s="562">
        <f t="shared" ref="D22:G22" si="1">D16+D21</f>
        <v>3293351.6</v>
      </c>
      <c r="E22" s="562">
        <f t="shared" si="1"/>
        <v>3283351.6</v>
      </c>
      <c r="F22" s="562">
        <f t="shared" si="1"/>
        <v>782161</v>
      </c>
      <c r="G22" s="562">
        <f t="shared" si="1"/>
        <v>10000</v>
      </c>
    </row>
    <row r="23" spans="1:7" x14ac:dyDescent="0.2">
      <c r="C23" s="563"/>
    </row>
    <row r="24" spans="1:7" x14ac:dyDescent="0.2">
      <c r="C24" s="564"/>
      <c r="D24" s="564"/>
      <c r="E24" s="564"/>
      <c r="F24" s="564"/>
      <c r="G24" s="565"/>
    </row>
  </sheetData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E2" sqref="E2"/>
    </sheetView>
  </sheetViews>
  <sheetFormatPr defaultRowHeight="12.75" x14ac:dyDescent="0.2"/>
  <cols>
    <col min="1" max="1" width="4.7109375" style="135" customWidth="1"/>
    <col min="2" max="2" width="7.5703125" style="135" customWidth="1"/>
    <col min="3" max="3" width="7.7109375" style="135" customWidth="1"/>
    <col min="4" max="4" width="35.7109375" style="135" customWidth="1"/>
    <col min="5" max="5" width="11.85546875" style="135" customWidth="1"/>
    <col min="6" max="6" width="10" style="135" customWidth="1"/>
    <col min="7" max="7" width="12.140625" style="135" customWidth="1"/>
    <col min="8" max="16384" width="9.140625" style="135"/>
  </cols>
  <sheetData>
    <row r="1" spans="1:7" x14ac:dyDescent="0.2">
      <c r="D1" s="136"/>
      <c r="E1" s="136" t="s">
        <v>378</v>
      </c>
      <c r="F1" s="136"/>
      <c r="G1" s="136"/>
    </row>
    <row r="2" spans="1:7" x14ac:dyDescent="0.2">
      <c r="D2" s="136"/>
      <c r="E2" s="136" t="s">
        <v>164</v>
      </c>
      <c r="F2" s="136"/>
      <c r="G2" s="136"/>
    </row>
    <row r="3" spans="1:7" ht="12" customHeight="1" x14ac:dyDescent="0.2">
      <c r="D3" s="137"/>
      <c r="E3" s="897" t="s">
        <v>203</v>
      </c>
      <c r="F3" s="897"/>
      <c r="G3" s="897"/>
    </row>
    <row r="4" spans="1:7" x14ac:dyDescent="0.2">
      <c r="D4" s="898"/>
      <c r="E4" s="898"/>
      <c r="F4" s="898"/>
      <c r="G4" s="898"/>
    </row>
    <row r="6" spans="1:7" ht="30.75" customHeight="1" x14ac:dyDescent="0.2">
      <c r="A6" s="899" t="s">
        <v>204</v>
      </c>
      <c r="B6" s="899"/>
      <c r="C6" s="899"/>
      <c r="D6" s="899"/>
      <c r="E6" s="899"/>
      <c r="F6" s="899"/>
      <c r="G6" s="899"/>
    </row>
    <row r="7" spans="1:7" ht="38.25" customHeight="1" x14ac:dyDescent="0.2">
      <c r="A7" s="900" t="s">
        <v>178</v>
      </c>
      <c r="B7" s="900"/>
      <c r="C7" s="900"/>
      <c r="D7" s="900"/>
      <c r="E7" s="138"/>
      <c r="F7" s="138"/>
      <c r="G7" s="138"/>
    </row>
    <row r="8" spans="1:7" ht="28.5" customHeight="1" x14ac:dyDescent="0.2">
      <c r="A8" s="139" t="s">
        <v>179</v>
      </c>
      <c r="B8" s="139" t="s">
        <v>4</v>
      </c>
      <c r="C8" s="139" t="s">
        <v>5</v>
      </c>
      <c r="D8" s="140" t="s">
        <v>180</v>
      </c>
      <c r="E8" s="141" t="s">
        <v>181</v>
      </c>
      <c r="F8" s="140" t="s">
        <v>8</v>
      </c>
      <c r="G8" s="141" t="s">
        <v>9</v>
      </c>
    </row>
    <row r="9" spans="1:7" x14ac:dyDescent="0.2">
      <c r="A9" s="142">
        <v>900</v>
      </c>
      <c r="B9" s="143"/>
      <c r="C9" s="144"/>
      <c r="D9" s="145" t="s">
        <v>205</v>
      </c>
      <c r="E9" s="146">
        <f>E10</f>
        <v>300000</v>
      </c>
      <c r="F9" s="146">
        <f t="shared" ref="F9:G10" si="0">F10</f>
        <v>0</v>
      </c>
      <c r="G9" s="146">
        <f t="shared" si="0"/>
        <v>300000</v>
      </c>
    </row>
    <row r="10" spans="1:7" ht="36" x14ac:dyDescent="0.2">
      <c r="A10" s="147"/>
      <c r="B10" s="148">
        <v>90019</v>
      </c>
      <c r="C10" s="148"/>
      <c r="D10" s="149" t="s">
        <v>206</v>
      </c>
      <c r="E10" s="150">
        <f>E11</f>
        <v>300000</v>
      </c>
      <c r="F10" s="150">
        <f t="shared" si="0"/>
        <v>0</v>
      </c>
      <c r="G10" s="150">
        <f t="shared" si="0"/>
        <v>300000</v>
      </c>
    </row>
    <row r="11" spans="1:7" x14ac:dyDescent="0.2">
      <c r="A11" s="151"/>
      <c r="B11" s="152"/>
      <c r="C11" s="153" t="s">
        <v>207</v>
      </c>
      <c r="D11" s="154" t="s">
        <v>208</v>
      </c>
      <c r="E11" s="155">
        <v>300000</v>
      </c>
      <c r="F11" s="154"/>
      <c r="G11" s="155">
        <f>E11+F11</f>
        <v>300000</v>
      </c>
    </row>
    <row r="12" spans="1:7" ht="27" customHeight="1" x14ac:dyDescent="0.25">
      <c r="A12" s="151"/>
      <c r="B12" s="156"/>
      <c r="C12" s="157"/>
      <c r="D12" s="158" t="s">
        <v>162</v>
      </c>
      <c r="E12" s="159">
        <f>E9</f>
        <v>300000</v>
      </c>
      <c r="F12" s="159">
        <f t="shared" ref="F12:G12" si="1">F9</f>
        <v>0</v>
      </c>
      <c r="G12" s="159">
        <f t="shared" si="1"/>
        <v>300000</v>
      </c>
    </row>
    <row r="13" spans="1:7" ht="39.75" customHeight="1" x14ac:dyDescent="0.2">
      <c r="A13" s="901" t="s">
        <v>209</v>
      </c>
      <c r="B13" s="901"/>
      <c r="C13" s="901"/>
      <c r="D13" s="901"/>
      <c r="E13" s="160"/>
      <c r="F13" s="160"/>
      <c r="G13" s="160"/>
    </row>
    <row r="14" spans="1:7" ht="27" customHeight="1" x14ac:dyDescent="0.2">
      <c r="A14" s="161" t="s">
        <v>179</v>
      </c>
      <c r="B14" s="162" t="s">
        <v>4</v>
      </c>
      <c r="C14" s="162" t="s">
        <v>5</v>
      </c>
      <c r="D14" s="140" t="s">
        <v>180</v>
      </c>
      <c r="E14" s="141" t="s">
        <v>181</v>
      </c>
      <c r="F14" s="140" t="s">
        <v>8</v>
      </c>
      <c r="G14" s="141" t="s">
        <v>9</v>
      </c>
    </row>
    <row r="15" spans="1:7" ht="25.5" x14ac:dyDescent="0.2">
      <c r="A15" s="142">
        <v>900</v>
      </c>
      <c r="B15" s="143"/>
      <c r="C15" s="144"/>
      <c r="D15" s="163" t="s">
        <v>205</v>
      </c>
      <c r="E15" s="164">
        <f>E16+E22+E26+E31+E33+E29</f>
        <v>400000</v>
      </c>
      <c r="F15" s="164">
        <f t="shared" ref="F15:G15" si="2">F16+F22+F26+F31+F33+F29</f>
        <v>150000</v>
      </c>
      <c r="G15" s="164">
        <f t="shared" si="2"/>
        <v>550000</v>
      </c>
    </row>
    <row r="16" spans="1:7" ht="24" x14ac:dyDescent="0.2">
      <c r="A16" s="165"/>
      <c r="B16" s="148">
        <v>90001</v>
      </c>
      <c r="C16" s="148"/>
      <c r="D16" s="166" t="s">
        <v>210</v>
      </c>
      <c r="E16" s="167">
        <f>E19+E20+E17+E18+E21</f>
        <v>175000</v>
      </c>
      <c r="F16" s="167">
        <f t="shared" ref="F16:G16" si="3">F19+F20+F17+F18+F21</f>
        <v>150000</v>
      </c>
      <c r="G16" s="167">
        <f t="shared" si="3"/>
        <v>325000</v>
      </c>
    </row>
    <row r="17" spans="1:7" ht="48" x14ac:dyDescent="0.2">
      <c r="A17" s="168"/>
      <c r="B17" s="894"/>
      <c r="C17" s="169">
        <v>2710</v>
      </c>
      <c r="D17" s="170" t="s">
        <v>211</v>
      </c>
      <c r="E17" s="171">
        <v>0</v>
      </c>
      <c r="F17" s="172"/>
      <c r="G17" s="171">
        <f>E17+F17</f>
        <v>0</v>
      </c>
    </row>
    <row r="18" spans="1:7" x14ac:dyDescent="0.2">
      <c r="A18" s="168"/>
      <c r="B18" s="895"/>
      <c r="C18" s="169">
        <v>4170</v>
      </c>
      <c r="D18" s="173" t="s">
        <v>189</v>
      </c>
      <c r="E18" s="171">
        <v>10000</v>
      </c>
      <c r="F18" s="172"/>
      <c r="G18" s="171">
        <f>E18+F18</f>
        <v>10000</v>
      </c>
    </row>
    <row r="19" spans="1:7" x14ac:dyDescent="0.2">
      <c r="A19" s="168"/>
      <c r="B19" s="895"/>
      <c r="C19" s="174">
        <v>4210</v>
      </c>
      <c r="D19" s="175" t="s">
        <v>190</v>
      </c>
      <c r="E19" s="171">
        <v>5000</v>
      </c>
      <c r="F19" s="176"/>
      <c r="G19" s="171">
        <f>E19+F19</f>
        <v>5000</v>
      </c>
    </row>
    <row r="20" spans="1:7" x14ac:dyDescent="0.2">
      <c r="A20" s="168"/>
      <c r="B20" s="895"/>
      <c r="C20" s="169">
        <v>4300</v>
      </c>
      <c r="D20" s="175" t="s">
        <v>191</v>
      </c>
      <c r="E20" s="171">
        <v>110000</v>
      </c>
      <c r="F20" s="176">
        <v>150000</v>
      </c>
      <c r="G20" s="171">
        <f>E20+F20</f>
        <v>260000</v>
      </c>
    </row>
    <row r="21" spans="1:7" ht="60" x14ac:dyDescent="0.2">
      <c r="A21" s="168"/>
      <c r="B21" s="896"/>
      <c r="C21" s="169">
        <v>6230</v>
      </c>
      <c r="D21" s="177" t="s">
        <v>212</v>
      </c>
      <c r="E21" s="178">
        <v>50000</v>
      </c>
      <c r="F21" s="179"/>
      <c r="G21" s="171">
        <f>E21+F21</f>
        <v>50000</v>
      </c>
    </row>
    <row r="22" spans="1:7" x14ac:dyDescent="0.2">
      <c r="A22" s="168"/>
      <c r="B22" s="148">
        <v>90002</v>
      </c>
      <c r="C22" s="148"/>
      <c r="D22" s="149" t="s">
        <v>213</v>
      </c>
      <c r="E22" s="167">
        <f>SUM(E23:E25)</f>
        <v>70000</v>
      </c>
      <c r="F22" s="167">
        <f t="shared" ref="F22:G22" si="4">SUM(F23:F25)</f>
        <v>0</v>
      </c>
      <c r="G22" s="167">
        <f t="shared" si="4"/>
        <v>70000</v>
      </c>
    </row>
    <row r="23" spans="1:7" ht="48" x14ac:dyDescent="0.2">
      <c r="A23" s="168"/>
      <c r="B23" s="180"/>
      <c r="C23" s="180">
        <v>2320</v>
      </c>
      <c r="D23" s="170" t="s">
        <v>214</v>
      </c>
      <c r="E23" s="181">
        <v>30000</v>
      </c>
      <c r="F23" s="172"/>
      <c r="G23" s="181">
        <f>E23+F23</f>
        <v>30000</v>
      </c>
    </row>
    <row r="24" spans="1:7" x14ac:dyDescent="0.2">
      <c r="A24" s="168"/>
      <c r="B24" s="182"/>
      <c r="C24" s="174">
        <v>4210</v>
      </c>
      <c r="D24" s="175" t="s">
        <v>190</v>
      </c>
      <c r="E24" s="183">
        <v>20000</v>
      </c>
      <c r="F24" s="176"/>
      <c r="G24" s="181">
        <f t="shared" ref="G24:G25" si="5">E24+F24</f>
        <v>20000</v>
      </c>
    </row>
    <row r="25" spans="1:7" x14ac:dyDescent="0.2">
      <c r="A25" s="168"/>
      <c r="B25" s="184"/>
      <c r="C25" s="174">
        <v>4300</v>
      </c>
      <c r="D25" s="175" t="s">
        <v>191</v>
      </c>
      <c r="E25" s="183">
        <v>20000</v>
      </c>
      <c r="F25" s="176"/>
      <c r="G25" s="181">
        <f t="shared" si="5"/>
        <v>20000</v>
      </c>
    </row>
    <row r="26" spans="1:7" x14ac:dyDescent="0.2">
      <c r="A26" s="168"/>
      <c r="B26" s="148">
        <v>90004</v>
      </c>
      <c r="C26" s="185"/>
      <c r="D26" s="149" t="s">
        <v>215</v>
      </c>
      <c r="E26" s="167">
        <f>SUM(E27:E28)</f>
        <v>90000</v>
      </c>
      <c r="F26" s="167">
        <f t="shared" ref="F26:G26" si="6">SUM(F27:F28)</f>
        <v>0</v>
      </c>
      <c r="G26" s="167">
        <f t="shared" si="6"/>
        <v>90000</v>
      </c>
    </row>
    <row r="27" spans="1:7" x14ac:dyDescent="0.2">
      <c r="A27" s="168"/>
      <c r="B27" s="186"/>
      <c r="C27" s="154">
        <v>4210</v>
      </c>
      <c r="D27" s="187" t="s">
        <v>190</v>
      </c>
      <c r="E27" s="188">
        <v>50000</v>
      </c>
      <c r="F27" s="189"/>
      <c r="G27" s="188">
        <f>E27+F27</f>
        <v>50000</v>
      </c>
    </row>
    <row r="28" spans="1:7" x14ac:dyDescent="0.2">
      <c r="A28" s="168"/>
      <c r="B28" s="156"/>
      <c r="C28" s="154">
        <v>4300</v>
      </c>
      <c r="D28" s="187" t="s">
        <v>191</v>
      </c>
      <c r="E28" s="188">
        <v>40000</v>
      </c>
      <c r="F28" s="189"/>
      <c r="G28" s="188">
        <f>E28+F28</f>
        <v>40000</v>
      </c>
    </row>
    <row r="29" spans="1:7" ht="24" x14ac:dyDescent="0.2">
      <c r="A29" s="168"/>
      <c r="B29" s="190">
        <v>90005</v>
      </c>
      <c r="C29" s="191"/>
      <c r="D29" s="192" t="s">
        <v>216</v>
      </c>
      <c r="E29" s="167">
        <f>E30</f>
        <v>50000</v>
      </c>
      <c r="F29" s="167">
        <f t="shared" ref="F29:G29" si="7">F30</f>
        <v>0</v>
      </c>
      <c r="G29" s="167">
        <f t="shared" si="7"/>
        <v>50000</v>
      </c>
    </row>
    <row r="30" spans="1:7" ht="60" x14ac:dyDescent="0.2">
      <c r="A30" s="168"/>
      <c r="B30" s="156"/>
      <c r="C30" s="169">
        <v>6230</v>
      </c>
      <c r="D30" s="177" t="s">
        <v>212</v>
      </c>
      <c r="E30" s="178">
        <v>50000</v>
      </c>
      <c r="F30" s="179"/>
      <c r="G30" s="171">
        <f>E30+F30</f>
        <v>50000</v>
      </c>
    </row>
    <row r="31" spans="1:7" ht="36" x14ac:dyDescent="0.2">
      <c r="A31" s="168"/>
      <c r="B31" s="193">
        <v>90019</v>
      </c>
      <c r="C31" s="148"/>
      <c r="D31" s="149" t="s">
        <v>206</v>
      </c>
      <c r="E31" s="167">
        <f>E32</f>
        <v>10000</v>
      </c>
      <c r="F31" s="167">
        <f t="shared" ref="F31:G31" si="8">F32</f>
        <v>0</v>
      </c>
      <c r="G31" s="167">
        <f t="shared" si="8"/>
        <v>10000</v>
      </c>
    </row>
    <row r="32" spans="1:7" x14ac:dyDescent="0.2">
      <c r="A32" s="168"/>
      <c r="B32" s="194"/>
      <c r="C32" s="154">
        <v>4430</v>
      </c>
      <c r="D32" s="187" t="s">
        <v>217</v>
      </c>
      <c r="E32" s="188">
        <v>10000</v>
      </c>
      <c r="F32" s="189"/>
      <c r="G32" s="188">
        <f>E32+F32</f>
        <v>10000</v>
      </c>
    </row>
    <row r="33" spans="1:7" x14ac:dyDescent="0.2">
      <c r="A33" s="168"/>
      <c r="B33" s="148">
        <v>90095</v>
      </c>
      <c r="C33" s="185"/>
      <c r="D33" s="149" t="s">
        <v>218</v>
      </c>
      <c r="E33" s="167">
        <f>SUM(E34:E34)</f>
        <v>5000</v>
      </c>
      <c r="F33" s="167">
        <f t="shared" ref="F33:G33" si="9">SUM(F34:F34)</f>
        <v>0</v>
      </c>
      <c r="G33" s="167">
        <f t="shared" si="9"/>
        <v>5000</v>
      </c>
    </row>
    <row r="34" spans="1:7" x14ac:dyDescent="0.2">
      <c r="A34" s="151"/>
      <c r="B34" s="194"/>
      <c r="C34" s="154">
        <v>4210</v>
      </c>
      <c r="D34" s="187" t="s">
        <v>190</v>
      </c>
      <c r="E34" s="188">
        <v>5000</v>
      </c>
      <c r="F34" s="189"/>
      <c r="G34" s="188">
        <f>E34+F34</f>
        <v>5000</v>
      </c>
    </row>
    <row r="35" spans="1:7" ht="33" customHeight="1" x14ac:dyDescent="0.25">
      <c r="A35" s="151"/>
      <c r="B35" s="156"/>
      <c r="C35" s="156"/>
      <c r="D35" s="158" t="s">
        <v>162</v>
      </c>
      <c r="E35" s="195">
        <f>E15</f>
        <v>400000</v>
      </c>
      <c r="F35" s="195">
        <f t="shared" ref="F35:G35" si="10">F15</f>
        <v>150000</v>
      </c>
      <c r="G35" s="195">
        <f t="shared" si="10"/>
        <v>550000</v>
      </c>
    </row>
    <row r="36" spans="1:7" x14ac:dyDescent="0.2">
      <c r="A36" s="196"/>
      <c r="B36" s="197"/>
      <c r="C36" s="197"/>
      <c r="D36" s="197"/>
      <c r="E36" s="197"/>
      <c r="F36" s="197"/>
      <c r="G36" s="197"/>
    </row>
    <row r="37" spans="1:7" x14ac:dyDescent="0.2">
      <c r="A37" s="196"/>
      <c r="B37" s="197"/>
      <c r="C37" s="197"/>
      <c r="D37" s="197"/>
      <c r="E37" s="197"/>
      <c r="F37" s="197"/>
      <c r="G37" s="197"/>
    </row>
    <row r="38" spans="1:7" x14ac:dyDescent="0.2">
      <c r="A38" s="196"/>
      <c r="B38" s="197"/>
      <c r="C38" s="197"/>
      <c r="D38" s="197"/>
      <c r="E38" s="197"/>
      <c r="F38" s="197"/>
      <c r="G38" s="197"/>
    </row>
    <row r="39" spans="1:7" x14ac:dyDescent="0.2">
      <c r="A39" s="196"/>
      <c r="B39" s="197"/>
      <c r="C39" s="197"/>
      <c r="D39" s="197"/>
      <c r="E39" s="197"/>
      <c r="F39" s="197"/>
      <c r="G39" s="197"/>
    </row>
    <row r="40" spans="1:7" x14ac:dyDescent="0.2">
      <c r="A40" s="196"/>
      <c r="B40" s="197"/>
      <c r="C40" s="197"/>
      <c r="D40" s="197"/>
      <c r="E40" s="197"/>
      <c r="F40" s="197"/>
      <c r="G40" s="197"/>
    </row>
    <row r="41" spans="1:7" x14ac:dyDescent="0.2">
      <c r="A41" s="196"/>
      <c r="B41" s="197"/>
      <c r="C41" s="197"/>
      <c r="D41" s="197"/>
      <c r="E41" s="197"/>
      <c r="F41" s="197"/>
      <c r="G41" s="197"/>
    </row>
    <row r="42" spans="1:7" x14ac:dyDescent="0.2">
      <c r="A42" s="196"/>
      <c r="B42" s="197"/>
      <c r="C42" s="197"/>
      <c r="D42" s="197"/>
      <c r="E42" s="197"/>
      <c r="F42" s="197"/>
      <c r="G42" s="197"/>
    </row>
    <row r="43" spans="1:7" x14ac:dyDescent="0.2">
      <c r="A43" s="196"/>
      <c r="B43" s="197"/>
      <c r="C43" s="197"/>
      <c r="D43" s="197"/>
      <c r="E43" s="197"/>
      <c r="F43" s="197"/>
      <c r="G43" s="197"/>
    </row>
    <row r="44" spans="1:7" x14ac:dyDescent="0.2">
      <c r="A44" s="196"/>
      <c r="B44" s="197"/>
      <c r="C44" s="197"/>
      <c r="D44" s="197"/>
      <c r="E44" s="197"/>
      <c r="F44" s="197"/>
      <c r="G44" s="197"/>
    </row>
    <row r="45" spans="1:7" x14ac:dyDescent="0.2">
      <c r="A45" s="196"/>
      <c r="B45" s="197"/>
      <c r="C45" s="197"/>
      <c r="D45" s="197"/>
      <c r="E45" s="197"/>
      <c r="F45" s="197"/>
      <c r="G45" s="197"/>
    </row>
    <row r="46" spans="1:7" x14ac:dyDescent="0.2">
      <c r="A46" s="196"/>
      <c r="B46" s="197"/>
      <c r="C46" s="197"/>
      <c r="D46" s="197"/>
      <c r="E46" s="197"/>
      <c r="F46" s="197"/>
      <c r="G46" s="197"/>
    </row>
    <row r="47" spans="1:7" x14ac:dyDescent="0.2">
      <c r="A47" s="196"/>
      <c r="B47" s="196"/>
      <c r="C47" s="196"/>
      <c r="D47" s="196"/>
      <c r="E47" s="196"/>
      <c r="F47" s="196"/>
      <c r="G47" s="196"/>
    </row>
    <row r="48" spans="1:7" x14ac:dyDescent="0.2">
      <c r="A48" s="196"/>
      <c r="B48" s="196"/>
      <c r="C48" s="196"/>
      <c r="D48" s="196"/>
      <c r="E48" s="196"/>
      <c r="F48" s="196"/>
      <c r="G48" s="196"/>
    </row>
    <row r="49" spans="1:7" x14ac:dyDescent="0.2">
      <c r="A49" s="196"/>
      <c r="B49" s="196"/>
      <c r="C49" s="196"/>
      <c r="D49" s="196"/>
      <c r="E49" s="196"/>
      <c r="F49" s="196"/>
      <c r="G49" s="196"/>
    </row>
    <row r="50" spans="1:7" x14ac:dyDescent="0.2">
      <c r="A50" s="196"/>
      <c r="B50" s="196"/>
      <c r="C50" s="196"/>
      <c r="D50" s="196"/>
      <c r="E50" s="196"/>
      <c r="F50" s="196"/>
      <c r="G50" s="196"/>
    </row>
    <row r="51" spans="1:7" x14ac:dyDescent="0.2">
      <c r="A51" s="196"/>
      <c r="B51" s="196"/>
      <c r="C51" s="196"/>
      <c r="D51" s="196"/>
      <c r="E51" s="196"/>
      <c r="F51" s="196"/>
      <c r="G51" s="196"/>
    </row>
    <row r="52" spans="1:7" x14ac:dyDescent="0.2">
      <c r="A52" s="196"/>
      <c r="B52" s="196"/>
      <c r="C52" s="196"/>
      <c r="D52" s="196"/>
      <c r="E52" s="196"/>
      <c r="F52" s="196"/>
      <c r="G52" s="196"/>
    </row>
  </sheetData>
  <mergeCells count="6">
    <mergeCell ref="B17:B21"/>
    <mergeCell ref="E3:G3"/>
    <mergeCell ref="D4:G4"/>
    <mergeCell ref="A6:G6"/>
    <mergeCell ref="A7:D7"/>
    <mergeCell ref="A13:D13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F37" sqref="F37"/>
    </sheetView>
  </sheetViews>
  <sheetFormatPr defaultRowHeight="12.75" x14ac:dyDescent="0.2"/>
  <cols>
    <col min="1" max="1" width="4.85546875" style="69" customWidth="1"/>
    <col min="2" max="2" width="7.85546875" style="69" customWidth="1"/>
    <col min="3" max="3" width="8.42578125" style="69" customWidth="1"/>
    <col min="4" max="4" width="36.85546875" style="69" customWidth="1"/>
    <col min="5" max="5" width="11.42578125" style="69" customWidth="1"/>
    <col min="6" max="6" width="9.5703125" style="69" customWidth="1"/>
    <col min="7" max="7" width="12" style="69" customWidth="1"/>
    <col min="8" max="16384" width="9.140625" style="69"/>
  </cols>
  <sheetData>
    <row r="1" spans="1:7" ht="15" customHeight="1" x14ac:dyDescent="0.2">
      <c r="A1" s="68"/>
      <c r="B1" s="68"/>
      <c r="C1" s="68"/>
      <c r="D1" s="134"/>
      <c r="E1" s="134" t="s">
        <v>379</v>
      </c>
      <c r="F1" s="134"/>
      <c r="G1" s="134"/>
    </row>
    <row r="2" spans="1:7" x14ac:dyDescent="0.2">
      <c r="A2" s="68"/>
      <c r="B2" s="68"/>
      <c r="C2" s="68"/>
      <c r="D2" s="70"/>
      <c r="E2" s="907" t="s">
        <v>164</v>
      </c>
      <c r="F2" s="907"/>
      <c r="G2" s="907"/>
    </row>
    <row r="3" spans="1:7" ht="12" customHeight="1" x14ac:dyDescent="0.2">
      <c r="A3" s="68"/>
      <c r="B3" s="68"/>
      <c r="C3" s="68"/>
      <c r="D3" s="71"/>
      <c r="E3" s="908" t="s">
        <v>202</v>
      </c>
      <c r="F3" s="908"/>
      <c r="G3" s="908"/>
    </row>
    <row r="4" spans="1:7" x14ac:dyDescent="0.2">
      <c r="A4" s="68"/>
      <c r="B4" s="68"/>
      <c r="C4" s="68"/>
      <c r="D4" s="72"/>
      <c r="E4" s="72"/>
      <c r="F4" s="72"/>
    </row>
    <row r="5" spans="1:7" ht="15" x14ac:dyDescent="0.2">
      <c r="A5" s="902" t="s">
        <v>173</v>
      </c>
      <c r="B5" s="902"/>
      <c r="C5" s="902"/>
      <c r="D5" s="902"/>
      <c r="E5" s="902"/>
      <c r="F5" s="902"/>
      <c r="G5" s="902"/>
    </row>
    <row r="6" spans="1:7" ht="15" x14ac:dyDescent="0.2">
      <c r="A6" s="902" t="s">
        <v>174</v>
      </c>
      <c r="B6" s="902"/>
      <c r="C6" s="902"/>
      <c r="D6" s="902"/>
      <c r="E6" s="902"/>
      <c r="F6" s="902"/>
      <c r="G6" s="902"/>
    </row>
    <row r="7" spans="1:7" ht="15" x14ac:dyDescent="0.2">
      <c r="A7" s="902" t="s">
        <v>175</v>
      </c>
      <c r="B7" s="902"/>
      <c r="C7" s="902"/>
      <c r="D7" s="902"/>
      <c r="E7" s="902"/>
      <c r="F7" s="902"/>
      <c r="G7" s="902"/>
    </row>
    <row r="8" spans="1:7" ht="15" x14ac:dyDescent="0.2">
      <c r="A8" s="902" t="s">
        <v>176</v>
      </c>
      <c r="B8" s="902"/>
      <c r="C8" s="902"/>
      <c r="D8" s="902"/>
      <c r="E8" s="902"/>
      <c r="F8" s="902"/>
      <c r="G8" s="902"/>
    </row>
    <row r="9" spans="1:7" ht="15" x14ac:dyDescent="0.2">
      <c r="A9" s="902" t="s">
        <v>177</v>
      </c>
      <c r="B9" s="902"/>
      <c r="C9" s="902"/>
      <c r="D9" s="902"/>
      <c r="E9" s="902"/>
      <c r="F9" s="902"/>
      <c r="G9" s="902"/>
    </row>
    <row r="10" spans="1:7" ht="7.5" customHeight="1" x14ac:dyDescent="0.2">
      <c r="A10" s="73"/>
      <c r="B10" s="74"/>
      <c r="C10" s="74"/>
      <c r="D10" s="74"/>
      <c r="E10" s="68"/>
      <c r="F10" s="68"/>
    </row>
    <row r="11" spans="1:7" ht="15.75" x14ac:dyDescent="0.25">
      <c r="A11" s="75"/>
      <c r="B11" s="76"/>
      <c r="C11" s="76"/>
      <c r="D11" s="77" t="s">
        <v>178</v>
      </c>
      <c r="E11" s="76"/>
      <c r="F11" s="68"/>
    </row>
    <row r="12" spans="1:7" ht="30" customHeight="1" x14ac:dyDescent="0.2">
      <c r="A12" s="78" t="s">
        <v>179</v>
      </c>
      <c r="B12" s="79" t="s">
        <v>4</v>
      </c>
      <c r="C12" s="80" t="s">
        <v>5</v>
      </c>
      <c r="D12" s="81" t="s">
        <v>180</v>
      </c>
      <c r="E12" s="82" t="s">
        <v>181</v>
      </c>
      <c r="F12" s="83" t="s">
        <v>8</v>
      </c>
      <c r="G12" s="82" t="s">
        <v>9</v>
      </c>
    </row>
    <row r="13" spans="1:7" s="89" customFormat="1" ht="48" x14ac:dyDescent="0.25">
      <c r="A13" s="84">
        <v>756</v>
      </c>
      <c r="B13" s="85"/>
      <c r="C13" s="86"/>
      <c r="D13" s="87" t="s">
        <v>182</v>
      </c>
      <c r="E13" s="88">
        <f>SUM(E14)</f>
        <v>300000</v>
      </c>
      <c r="F13" s="88">
        <f t="shared" ref="F13:G14" si="0">SUM(F14)</f>
        <v>0</v>
      </c>
      <c r="G13" s="88">
        <f t="shared" si="0"/>
        <v>300000</v>
      </c>
    </row>
    <row r="14" spans="1:7" s="89" customFormat="1" ht="36" x14ac:dyDescent="0.25">
      <c r="A14" s="903"/>
      <c r="B14" s="90">
        <v>75618</v>
      </c>
      <c r="C14" s="91"/>
      <c r="D14" s="92" t="s">
        <v>183</v>
      </c>
      <c r="E14" s="93">
        <f>SUM(E15)</f>
        <v>300000</v>
      </c>
      <c r="F14" s="93">
        <f t="shared" si="0"/>
        <v>0</v>
      </c>
      <c r="G14" s="93">
        <f t="shared" si="0"/>
        <v>300000</v>
      </c>
    </row>
    <row r="15" spans="1:7" s="89" customFormat="1" ht="12" x14ac:dyDescent="0.25">
      <c r="A15" s="904"/>
      <c r="B15" s="94"/>
      <c r="C15" s="95">
        <v>480</v>
      </c>
      <c r="D15" s="96" t="s">
        <v>184</v>
      </c>
      <c r="E15" s="97">
        <v>300000</v>
      </c>
      <c r="F15" s="98"/>
      <c r="G15" s="99">
        <f>E15+F15</f>
        <v>300000</v>
      </c>
    </row>
    <row r="16" spans="1:7" s="104" customFormat="1" ht="24" customHeight="1" x14ac:dyDescent="0.25">
      <c r="A16" s="100"/>
      <c r="B16" s="100"/>
      <c r="C16" s="101"/>
      <c r="D16" s="102" t="s">
        <v>185</v>
      </c>
      <c r="E16" s="103">
        <f>SUM(E13)</f>
        <v>300000</v>
      </c>
      <c r="F16" s="103">
        <f t="shared" ref="F16:G16" si="1">SUM(F13)</f>
        <v>0</v>
      </c>
      <c r="G16" s="103">
        <f t="shared" si="1"/>
        <v>300000</v>
      </c>
    </row>
    <row r="17" spans="1:7" x14ac:dyDescent="0.2">
      <c r="A17" s="105"/>
      <c r="B17" s="106"/>
      <c r="C17" s="68"/>
      <c r="D17" s="68"/>
      <c r="E17" s="68"/>
      <c r="F17" s="68"/>
      <c r="G17" s="107"/>
    </row>
    <row r="18" spans="1:7" ht="15.75" x14ac:dyDescent="0.25">
      <c r="A18" s="68"/>
      <c r="B18" s="68"/>
      <c r="C18" s="68"/>
      <c r="D18" s="77" t="s">
        <v>186</v>
      </c>
      <c r="E18" s="68"/>
      <c r="F18" s="68"/>
      <c r="G18" s="107"/>
    </row>
    <row r="19" spans="1:7" ht="39.75" customHeight="1" x14ac:dyDescent="0.2">
      <c r="A19" s="78" t="s">
        <v>179</v>
      </c>
      <c r="B19" s="78" t="s">
        <v>4</v>
      </c>
      <c r="C19" s="80" t="s">
        <v>5</v>
      </c>
      <c r="D19" s="81" t="s">
        <v>180</v>
      </c>
      <c r="E19" s="82" t="s">
        <v>181</v>
      </c>
      <c r="F19" s="83" t="s">
        <v>8</v>
      </c>
      <c r="G19" s="82" t="s">
        <v>9</v>
      </c>
    </row>
    <row r="20" spans="1:7" s="89" customFormat="1" ht="17.25" customHeight="1" x14ac:dyDescent="0.25">
      <c r="A20" s="108">
        <v>851</v>
      </c>
      <c r="B20" s="109"/>
      <c r="C20" s="110"/>
      <c r="D20" s="111" t="s">
        <v>187</v>
      </c>
      <c r="E20" s="112">
        <f>E21+E25</f>
        <v>354844</v>
      </c>
      <c r="F20" s="112">
        <f t="shared" ref="F20:G20" si="2">F21+F25</f>
        <v>0</v>
      </c>
      <c r="G20" s="112">
        <f t="shared" si="2"/>
        <v>354844</v>
      </c>
    </row>
    <row r="21" spans="1:7" s="89" customFormat="1" ht="12" x14ac:dyDescent="0.25">
      <c r="A21" s="903"/>
      <c r="B21" s="113">
        <v>85153</v>
      </c>
      <c r="C21" s="91"/>
      <c r="D21" s="114" t="s">
        <v>188</v>
      </c>
      <c r="E21" s="93">
        <f>SUM(E22:E24)</f>
        <v>8400</v>
      </c>
      <c r="F21" s="93">
        <f t="shared" ref="F21:G21" si="3">SUM(F22:F24)</f>
        <v>0</v>
      </c>
      <c r="G21" s="93">
        <f t="shared" si="3"/>
        <v>8400</v>
      </c>
    </row>
    <row r="22" spans="1:7" s="89" customFormat="1" ht="15" customHeight="1" x14ac:dyDescent="0.25">
      <c r="A22" s="905"/>
      <c r="B22" s="115"/>
      <c r="C22" s="116">
        <v>4170</v>
      </c>
      <c r="D22" s="96" t="s">
        <v>189</v>
      </c>
      <c r="E22" s="97">
        <v>2400</v>
      </c>
      <c r="F22" s="117"/>
      <c r="G22" s="99">
        <f>E22+F22</f>
        <v>2400</v>
      </c>
    </row>
    <row r="23" spans="1:7" s="89" customFormat="1" ht="15" customHeight="1" x14ac:dyDescent="0.25">
      <c r="A23" s="905"/>
      <c r="B23" s="115"/>
      <c r="C23" s="116">
        <v>4210</v>
      </c>
      <c r="D23" s="96" t="s">
        <v>190</v>
      </c>
      <c r="E23" s="97">
        <v>1000</v>
      </c>
      <c r="F23" s="118"/>
      <c r="G23" s="99">
        <f t="shared" ref="G23:G24" si="4">E23+F23</f>
        <v>1000</v>
      </c>
    </row>
    <row r="24" spans="1:7" s="89" customFormat="1" ht="15" customHeight="1" x14ac:dyDescent="0.25">
      <c r="A24" s="905"/>
      <c r="B24" s="115"/>
      <c r="C24" s="116">
        <v>4300</v>
      </c>
      <c r="D24" s="96" t="s">
        <v>191</v>
      </c>
      <c r="E24" s="97">
        <v>5000</v>
      </c>
      <c r="F24" s="118"/>
      <c r="G24" s="99">
        <f t="shared" si="4"/>
        <v>5000</v>
      </c>
    </row>
    <row r="25" spans="1:7" s="89" customFormat="1" ht="15" customHeight="1" x14ac:dyDescent="0.25">
      <c r="A25" s="905"/>
      <c r="B25" s="113">
        <v>85154</v>
      </c>
      <c r="C25" s="91"/>
      <c r="D25" s="114" t="s">
        <v>192</v>
      </c>
      <c r="E25" s="93">
        <f>SUM(E26:E37)</f>
        <v>346444</v>
      </c>
      <c r="F25" s="93">
        <f t="shared" ref="F25:G25" si="5">SUM(F26:F37)</f>
        <v>0</v>
      </c>
      <c r="G25" s="93">
        <f t="shared" si="5"/>
        <v>346444</v>
      </c>
    </row>
    <row r="26" spans="1:7" s="89" customFormat="1" ht="72" x14ac:dyDescent="0.25">
      <c r="A26" s="905"/>
      <c r="B26" s="903"/>
      <c r="C26" s="119">
        <v>2360</v>
      </c>
      <c r="D26" s="120" t="s">
        <v>193</v>
      </c>
      <c r="E26" s="97">
        <v>48000</v>
      </c>
      <c r="F26" s="97"/>
      <c r="G26" s="121">
        <f>E26+F26</f>
        <v>48000</v>
      </c>
    </row>
    <row r="27" spans="1:7" s="89" customFormat="1" ht="48" x14ac:dyDescent="0.25">
      <c r="A27" s="905"/>
      <c r="B27" s="905"/>
      <c r="C27" s="119">
        <v>2710</v>
      </c>
      <c r="D27" s="120" t="s">
        <v>194</v>
      </c>
      <c r="E27" s="97">
        <v>13910</v>
      </c>
      <c r="F27" s="97"/>
      <c r="G27" s="122">
        <f t="shared" ref="G27:G37" si="6">E27+F27</f>
        <v>13910</v>
      </c>
    </row>
    <row r="28" spans="1:7" s="89" customFormat="1" ht="15" customHeight="1" x14ac:dyDescent="0.25">
      <c r="A28" s="905"/>
      <c r="B28" s="905"/>
      <c r="C28" s="116">
        <v>4110</v>
      </c>
      <c r="D28" s="96" t="s">
        <v>195</v>
      </c>
      <c r="E28" s="97">
        <v>3484</v>
      </c>
      <c r="F28" s="97"/>
      <c r="G28" s="122">
        <f t="shared" si="6"/>
        <v>3484</v>
      </c>
    </row>
    <row r="29" spans="1:7" s="89" customFormat="1" ht="15" customHeight="1" x14ac:dyDescent="0.25">
      <c r="A29" s="905"/>
      <c r="B29" s="905"/>
      <c r="C29" s="116">
        <v>4120</v>
      </c>
      <c r="D29" s="96" t="s">
        <v>196</v>
      </c>
      <c r="E29" s="97">
        <v>341</v>
      </c>
      <c r="F29" s="97"/>
      <c r="G29" s="122">
        <f t="shared" si="6"/>
        <v>341</v>
      </c>
    </row>
    <row r="30" spans="1:7" s="89" customFormat="1" ht="15" customHeight="1" x14ac:dyDescent="0.25">
      <c r="A30" s="905"/>
      <c r="B30" s="905"/>
      <c r="C30" s="116">
        <v>4170</v>
      </c>
      <c r="D30" s="96" t="s">
        <v>189</v>
      </c>
      <c r="E30" s="97">
        <v>122760</v>
      </c>
      <c r="F30" s="97">
        <v>3800</v>
      </c>
      <c r="G30" s="122">
        <f t="shared" si="6"/>
        <v>126560</v>
      </c>
    </row>
    <row r="31" spans="1:7" s="89" customFormat="1" ht="15" customHeight="1" x14ac:dyDescent="0.25">
      <c r="A31" s="905"/>
      <c r="B31" s="905"/>
      <c r="C31" s="116">
        <v>4210</v>
      </c>
      <c r="D31" s="96" t="s">
        <v>190</v>
      </c>
      <c r="E31" s="97">
        <v>29879</v>
      </c>
      <c r="F31" s="97"/>
      <c r="G31" s="122">
        <f t="shared" si="6"/>
        <v>29879</v>
      </c>
    </row>
    <row r="32" spans="1:7" s="89" customFormat="1" ht="15" customHeight="1" x14ac:dyDescent="0.25">
      <c r="A32" s="905"/>
      <c r="B32" s="905"/>
      <c r="C32" s="116">
        <v>4260</v>
      </c>
      <c r="D32" s="96" t="s">
        <v>197</v>
      </c>
      <c r="E32" s="97">
        <v>15000</v>
      </c>
      <c r="F32" s="97"/>
      <c r="G32" s="122">
        <f t="shared" si="6"/>
        <v>15000</v>
      </c>
    </row>
    <row r="33" spans="1:7" s="89" customFormat="1" ht="15" customHeight="1" x14ac:dyDescent="0.25">
      <c r="A33" s="905"/>
      <c r="B33" s="905"/>
      <c r="C33" s="116">
        <v>4270</v>
      </c>
      <c r="D33" s="96" t="s">
        <v>198</v>
      </c>
      <c r="E33" s="97">
        <v>2000</v>
      </c>
      <c r="F33" s="97"/>
      <c r="G33" s="122">
        <f t="shared" si="6"/>
        <v>2000</v>
      </c>
    </row>
    <row r="34" spans="1:7" s="89" customFormat="1" ht="15" customHeight="1" x14ac:dyDescent="0.25">
      <c r="A34" s="905"/>
      <c r="B34" s="905"/>
      <c r="C34" s="116">
        <v>4300</v>
      </c>
      <c r="D34" s="96" t="s">
        <v>191</v>
      </c>
      <c r="E34" s="97">
        <v>106038</v>
      </c>
      <c r="F34" s="97">
        <v>-3800</v>
      </c>
      <c r="G34" s="122">
        <f t="shared" si="6"/>
        <v>102238</v>
      </c>
    </row>
    <row r="35" spans="1:7" s="89" customFormat="1" ht="15" customHeight="1" x14ac:dyDescent="0.25">
      <c r="A35" s="905"/>
      <c r="B35" s="905"/>
      <c r="C35" s="116">
        <v>4360</v>
      </c>
      <c r="D35" s="123" t="s">
        <v>199</v>
      </c>
      <c r="E35" s="97">
        <v>2000</v>
      </c>
      <c r="F35" s="124"/>
      <c r="G35" s="122">
        <f t="shared" si="6"/>
        <v>2000</v>
      </c>
    </row>
    <row r="36" spans="1:7" s="89" customFormat="1" ht="15.75" customHeight="1" x14ac:dyDescent="0.25">
      <c r="A36" s="905"/>
      <c r="B36" s="905"/>
      <c r="C36" s="116">
        <v>4410</v>
      </c>
      <c r="D36" s="125" t="s">
        <v>200</v>
      </c>
      <c r="E36" s="97">
        <v>1032</v>
      </c>
      <c r="F36" s="97"/>
      <c r="G36" s="126">
        <f t="shared" si="6"/>
        <v>1032</v>
      </c>
    </row>
    <row r="37" spans="1:7" s="89" customFormat="1" ht="15.75" customHeight="1" thickBot="1" x14ac:dyDescent="0.3">
      <c r="A37" s="906"/>
      <c r="B37" s="906"/>
      <c r="C37" s="127">
        <v>4430</v>
      </c>
      <c r="D37" s="128" t="s">
        <v>201</v>
      </c>
      <c r="E37" s="129">
        <v>2000</v>
      </c>
      <c r="F37" s="129"/>
      <c r="G37" s="129">
        <f t="shared" si="6"/>
        <v>2000</v>
      </c>
    </row>
    <row r="38" spans="1:7" s="104" customFormat="1" ht="24" customHeight="1" x14ac:dyDescent="0.25">
      <c r="A38" s="130"/>
      <c r="B38" s="130"/>
      <c r="C38" s="131"/>
      <c r="D38" s="132" t="s">
        <v>185</v>
      </c>
      <c r="E38" s="133">
        <f>E20</f>
        <v>354844</v>
      </c>
      <c r="F38" s="133">
        <f t="shared" ref="F38:G38" si="7">F20</f>
        <v>0</v>
      </c>
      <c r="G38" s="133">
        <f t="shared" si="7"/>
        <v>354844</v>
      </c>
    </row>
  </sheetData>
  <mergeCells count="10">
    <mergeCell ref="E2:G2"/>
    <mergeCell ref="E3:G3"/>
    <mergeCell ref="A5:G5"/>
    <mergeCell ref="A6:G6"/>
    <mergeCell ref="A7:G7"/>
    <mergeCell ref="A8:G8"/>
    <mergeCell ref="A9:G9"/>
    <mergeCell ref="A14:A15"/>
    <mergeCell ref="A21:A37"/>
    <mergeCell ref="B26:B37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Zał. nr 1</vt:lpstr>
      <vt:lpstr>Zał. nr 2</vt:lpstr>
      <vt:lpstr>Zał. nr 3 </vt:lpstr>
      <vt:lpstr>Zal. nr 4.</vt:lpstr>
      <vt:lpstr>Zał. nr 5</vt:lpstr>
      <vt:lpstr>Zał. nr 6</vt:lpstr>
      <vt:lpstr>Zal. nr 7.</vt:lpstr>
      <vt:lpstr>Zał.nr 8</vt:lpstr>
      <vt:lpstr>Zał. nr 9</vt:lpstr>
      <vt:lpstr>'Zal. nr 4.'!Tytuły_wydruku</vt:lpstr>
      <vt:lpstr>'Zał. nr 1'!Tytuły_wydruku</vt:lpstr>
      <vt:lpstr>'Zał. nr 2'!Tytuły_wydruku</vt:lpstr>
      <vt:lpstr>'Zał. nr 5'!Tytuły_wydruku</vt:lpstr>
      <vt:lpstr>'Zał. nr 6'!Tytuły_wydruku</vt:lpstr>
      <vt:lpstr>'Zał.nr 8'!Tytuły_wydruku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2017-07-10T13:57:33Z</cp:lastPrinted>
  <dcterms:created xsi:type="dcterms:W3CDTF">2017-07-06T05:40:21Z</dcterms:created>
  <dcterms:modified xsi:type="dcterms:W3CDTF">2017-07-10T18:10:06Z</dcterms:modified>
</cp:coreProperties>
</file>