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F26" i="1" l="1"/>
  <c r="K30" i="1" l="1"/>
  <c r="K25" i="1"/>
  <c r="K20" i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30" i="1" l="1"/>
  <c r="H30" i="1"/>
  <c r="I30" i="1"/>
  <c r="J30" i="1"/>
  <c r="L30" i="1"/>
  <c r="F30" i="1"/>
  <c r="I11" i="1" l="1"/>
  <c r="G20" i="1"/>
  <c r="H20" i="1"/>
  <c r="H12" i="1" s="1"/>
  <c r="I20" i="1"/>
  <c r="I12" i="1" s="1"/>
  <c r="J20" i="1"/>
  <c r="J11" i="1" s="1"/>
  <c r="L20" i="1"/>
  <c r="F20" i="1"/>
  <c r="H11" i="1" l="1"/>
  <c r="J12" i="1"/>
  <c r="L12" i="1"/>
  <c r="G12" i="1"/>
  <c r="F12" i="1"/>
  <c r="G11" i="1"/>
  <c r="L11" i="1"/>
  <c r="F11" i="1"/>
  <c r="G25" i="1" l="1"/>
  <c r="G10" i="1" s="1"/>
  <c r="H25" i="1"/>
  <c r="H10" i="1" s="1"/>
  <c r="I25" i="1"/>
  <c r="I10" i="1" s="1"/>
  <c r="J25" i="1"/>
  <c r="J10" i="1" s="1"/>
  <c r="L25" i="1"/>
  <c r="L10" i="1" s="1"/>
  <c r="G24" i="1" l="1"/>
  <c r="G9" i="1"/>
  <c r="F25" i="1"/>
  <c r="F10" i="1" s="1"/>
  <c r="J24" i="1" l="1"/>
  <c r="I24" i="1"/>
  <c r="I9" i="1" l="1"/>
  <c r="J9" i="1"/>
  <c r="H9" i="1"/>
  <c r="H24" i="1"/>
  <c r="F24" i="1"/>
  <c r="L24" i="1"/>
  <c r="L9" i="1"/>
  <c r="F9" i="1"/>
</calcChain>
</file>

<file path=xl/sharedStrings.xml><?xml version="1.0" encoding="utf-8"?>
<sst xmlns="http://schemas.openxmlformats.org/spreadsheetml/2006/main" count="73" uniqueCount="64">
  <si>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</si>
  <si>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</si>
  <si>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</si>
  <si>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</si>
  <si>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</si>
  <si>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</si>
  <si>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</si>
  <si>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</si>
  <si>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</si>
  <si>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</si>
  <si>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</si>
  <si>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</si>
  <si>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</si>
  <si>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</si>
  <si>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</si>
  <si>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</si>
  <si>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</si>
  <si>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</si>
  <si>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</si>
  <si>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</si>
  <si>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</si>
  <si>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</si>
  <si>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</si>
  <si>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</si>
  <si>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</si>
  <si>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</si>
  <si>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</si>
  <si>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</si>
  <si>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</si>
  <si>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</si>
  <si>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</si>
  <si>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</si>
  <si>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</si>
  <si>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</si>
  <si>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</si>
  <si>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</si>
  <si>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</si>
  <si>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</si>
  <si>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</si>
  <si>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"Budowa ulicy Seminarialnej i Długiej w Rogoźnie" - etap IV
Cel: poprawa bezpieczeństwa  i komunikacji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</si>
  <si>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</si>
  <si>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</si>
  <si>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</si>
  <si>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</si>
  <si>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</si>
  <si>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</si>
  <si>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</si>
  <si>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</si>
  <si>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</si>
  <si>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</si>
  <si>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</si>
  <si>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</si>
  <si>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</si>
  <si>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</si>
  <si>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</si>
  <si>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</si>
  <si>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</si>
  <si>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</si>
  <si>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</si>
  <si>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</si>
  <si>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</si>
  <si>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</si>
  <si>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Załącznik Nr 2 do Uchwały nr……………</t>
  </si>
  <si>
    <t>z dnia 11 grudnia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</si>
</sst>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9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1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zoomScaleNormal="100" workbookViewId="0">
      <selection activeCell="F28" sqref="F28:F29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62</v>
      </c>
    </row>
    <row r="2" spans="1:12" x14ac:dyDescent="0.2">
      <c r="A2" s="1" t="s">
        <v>0</v>
      </c>
      <c r="B2" s="1"/>
    </row>
    <row r="3" spans="1:12" x14ac:dyDescent="0.2">
      <c r="A3" s="1" t="s">
        <v>63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59</v>
      </c>
      <c r="B5" s="4"/>
      <c r="C5" s="4"/>
      <c r="D5" s="4"/>
      <c r="E5" s="4"/>
      <c r="F5" s="4"/>
    </row>
    <row r="6" spans="1:12" ht="12.75" customHeight="1" x14ac:dyDescent="0.2">
      <c r="A6" s="82" t="s">
        <v>1</v>
      </c>
      <c r="B6" s="82" t="s">
        <v>2</v>
      </c>
      <c r="C6" s="54" t="s">
        <v>3</v>
      </c>
      <c r="D6" s="64" t="s">
        <v>4</v>
      </c>
      <c r="E6" s="66"/>
      <c r="F6" s="54" t="s">
        <v>5</v>
      </c>
      <c r="G6" s="43" t="s">
        <v>6</v>
      </c>
      <c r="H6" s="44"/>
      <c r="I6" s="44"/>
      <c r="J6" s="44"/>
      <c r="K6" s="45"/>
      <c r="L6" s="84" t="s">
        <v>7</v>
      </c>
    </row>
    <row r="7" spans="1:12" ht="21.75" customHeight="1" x14ac:dyDescent="0.2">
      <c r="A7" s="83"/>
      <c r="B7" s="83"/>
      <c r="C7" s="55"/>
      <c r="D7" s="5" t="s">
        <v>8</v>
      </c>
      <c r="E7" s="5" t="s">
        <v>9</v>
      </c>
      <c r="F7" s="55"/>
      <c r="G7" s="34">
        <v>2017</v>
      </c>
      <c r="H7" s="34">
        <v>2018</v>
      </c>
      <c r="I7" s="34">
        <v>2019</v>
      </c>
      <c r="J7" s="34">
        <v>2020</v>
      </c>
      <c r="K7" s="34">
        <v>2021</v>
      </c>
      <c r="L7" s="85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58" t="s">
        <v>17</v>
      </c>
      <c r="C9" s="59"/>
      <c r="D9" s="59"/>
      <c r="E9" s="60"/>
      <c r="F9" s="10">
        <f>F10+F11</f>
        <v>27427166.550000001</v>
      </c>
      <c r="G9" s="10">
        <f t="shared" ref="G9:L9" si="0">G10+G11</f>
        <v>6121920.5300000003</v>
      </c>
      <c r="H9" s="10">
        <f t="shared" si="0"/>
        <v>19050166.140000001</v>
      </c>
      <c r="I9" s="10">
        <f t="shared" si="0"/>
        <v>50937.599999999999</v>
      </c>
      <c r="J9" s="10">
        <f t="shared" si="0"/>
        <v>0</v>
      </c>
      <c r="K9" s="10">
        <f t="shared" si="0"/>
        <v>0</v>
      </c>
      <c r="L9" s="10">
        <f t="shared" si="0"/>
        <v>18652651.780000001</v>
      </c>
    </row>
    <row r="10" spans="1:12" x14ac:dyDescent="0.2">
      <c r="A10" s="11" t="s">
        <v>18</v>
      </c>
      <c r="B10" s="61" t="s">
        <v>19</v>
      </c>
      <c r="C10" s="62"/>
      <c r="D10" s="62"/>
      <c r="E10" s="63"/>
      <c r="F10" s="12">
        <f t="shared" ref="F10:L10" si="1">F13+F25</f>
        <v>11205636.16</v>
      </c>
      <c r="G10" s="12">
        <f t="shared" si="1"/>
        <v>4029911.74</v>
      </c>
      <c r="H10" s="12">
        <f t="shared" si="1"/>
        <v>4600086.82</v>
      </c>
      <c r="I10" s="12">
        <f t="shared" si="1"/>
        <v>50937.599999999999</v>
      </c>
      <c r="J10" s="12">
        <f t="shared" si="1"/>
        <v>0</v>
      </c>
      <c r="K10" s="12">
        <f t="shared" si="1"/>
        <v>0</v>
      </c>
      <c r="L10" s="12">
        <f t="shared" si="1"/>
        <v>4202572.46</v>
      </c>
    </row>
    <row r="11" spans="1:12" x14ac:dyDescent="0.2">
      <c r="A11" s="11" t="s">
        <v>20</v>
      </c>
      <c r="B11" s="61" t="s">
        <v>21</v>
      </c>
      <c r="C11" s="62"/>
      <c r="D11" s="62"/>
      <c r="E11" s="63"/>
      <c r="F11" s="12">
        <f>F30+F20</f>
        <v>16221530.390000001</v>
      </c>
      <c r="G11" s="12">
        <f t="shared" ref="G11:L11" si="2">G30+G20</f>
        <v>2092008.79</v>
      </c>
      <c r="H11" s="12">
        <f t="shared" si="2"/>
        <v>14450079.32</v>
      </c>
      <c r="I11" s="12">
        <f t="shared" si="2"/>
        <v>0</v>
      </c>
      <c r="J11" s="12">
        <f t="shared" si="2"/>
        <v>0</v>
      </c>
      <c r="K11" s="12">
        <f t="shared" si="2"/>
        <v>0</v>
      </c>
      <c r="L11" s="12">
        <f t="shared" si="2"/>
        <v>14450079.32</v>
      </c>
    </row>
    <row r="12" spans="1:12" ht="51.75" customHeight="1" x14ac:dyDescent="0.2">
      <c r="A12" s="5" t="s">
        <v>22</v>
      </c>
      <c r="B12" s="64" t="s">
        <v>42</v>
      </c>
      <c r="C12" s="65"/>
      <c r="D12" s="65"/>
      <c r="E12" s="66"/>
      <c r="F12" s="10">
        <f t="shared" ref="F12:L12" si="3">F13+F20</f>
        <v>10868115.289999999</v>
      </c>
      <c r="G12" s="10">
        <f t="shared" si="3"/>
        <v>3516144.5300000003</v>
      </c>
      <c r="H12" s="10">
        <f t="shared" si="3"/>
        <v>9265622.2699999996</v>
      </c>
      <c r="I12" s="10">
        <f t="shared" si="3"/>
        <v>50937.599999999999</v>
      </c>
      <c r="J12" s="10">
        <f t="shared" si="3"/>
        <v>0</v>
      </c>
      <c r="K12" s="10">
        <f t="shared" si="3"/>
        <v>0</v>
      </c>
      <c r="L12" s="10">
        <f t="shared" si="3"/>
        <v>9316559.870000001</v>
      </c>
    </row>
    <row r="13" spans="1:12" x14ac:dyDescent="0.2">
      <c r="A13" s="11" t="s">
        <v>23</v>
      </c>
      <c r="B13" s="61" t="s">
        <v>19</v>
      </c>
      <c r="C13" s="62"/>
      <c r="D13" s="62"/>
      <c r="E13" s="63"/>
      <c r="F13" s="10">
        <f>F14+F16+F18</f>
        <v>2608803.67</v>
      </c>
      <c r="G13" s="10">
        <f t="shared" ref="G13:L13" si="4">G14+G16+G18</f>
        <v>1424135.74</v>
      </c>
      <c r="H13" s="10">
        <f t="shared" si="4"/>
        <v>1133730.33</v>
      </c>
      <c r="I13" s="10">
        <f t="shared" si="4"/>
        <v>50937.599999999999</v>
      </c>
      <c r="J13" s="10">
        <f t="shared" si="4"/>
        <v>0</v>
      </c>
      <c r="K13" s="10">
        <f t="shared" si="4"/>
        <v>0</v>
      </c>
      <c r="L13" s="10">
        <f t="shared" si="4"/>
        <v>1184667.93</v>
      </c>
    </row>
    <row r="14" spans="1:12" ht="22.5" x14ac:dyDescent="0.2">
      <c r="A14" s="75" t="s">
        <v>43</v>
      </c>
      <c r="B14" s="27" t="s">
        <v>45</v>
      </c>
      <c r="C14" s="70" t="s">
        <v>44</v>
      </c>
      <c r="D14" s="70">
        <v>2017</v>
      </c>
      <c r="E14" s="70">
        <v>2018</v>
      </c>
      <c r="F14" s="46">
        <v>369396.67</v>
      </c>
      <c r="G14" s="48">
        <v>197193.69</v>
      </c>
      <c r="H14" s="52">
        <v>172202.98</v>
      </c>
      <c r="I14" s="46">
        <v>0</v>
      </c>
      <c r="J14" s="46">
        <v>0</v>
      </c>
      <c r="K14" s="46">
        <v>0</v>
      </c>
      <c r="L14" s="52">
        <v>172202.98</v>
      </c>
    </row>
    <row r="15" spans="1:12" ht="33.75" x14ac:dyDescent="0.2">
      <c r="A15" s="76"/>
      <c r="B15" s="27" t="s">
        <v>46</v>
      </c>
      <c r="C15" s="70"/>
      <c r="D15" s="70"/>
      <c r="E15" s="70"/>
      <c r="F15" s="47"/>
      <c r="G15" s="49"/>
      <c r="H15" s="53"/>
      <c r="I15" s="47"/>
      <c r="J15" s="47"/>
      <c r="K15" s="47"/>
      <c r="L15" s="53"/>
    </row>
    <row r="16" spans="1:12" ht="22.5" x14ac:dyDescent="0.2">
      <c r="A16" s="75" t="s">
        <v>51</v>
      </c>
      <c r="B16" s="27" t="s">
        <v>53</v>
      </c>
      <c r="C16" s="70" t="s">
        <v>44</v>
      </c>
      <c r="D16" s="70">
        <v>2017</v>
      </c>
      <c r="E16" s="70">
        <v>2018</v>
      </c>
      <c r="F16" s="46">
        <v>773485.44</v>
      </c>
      <c r="G16" s="48">
        <v>375025.69</v>
      </c>
      <c r="H16" s="52">
        <v>398459.75</v>
      </c>
      <c r="I16" s="46">
        <v>0</v>
      </c>
      <c r="J16" s="46">
        <v>0</v>
      </c>
      <c r="K16" s="46">
        <v>0</v>
      </c>
      <c r="L16" s="52">
        <v>398459.75</v>
      </c>
    </row>
    <row r="17" spans="1:12" ht="22.5" x14ac:dyDescent="0.2">
      <c r="A17" s="76"/>
      <c r="B17" s="27" t="s">
        <v>54</v>
      </c>
      <c r="C17" s="70"/>
      <c r="D17" s="70"/>
      <c r="E17" s="70"/>
      <c r="F17" s="47"/>
      <c r="G17" s="49"/>
      <c r="H17" s="53"/>
      <c r="I17" s="47"/>
      <c r="J17" s="47"/>
      <c r="K17" s="47"/>
      <c r="L17" s="53"/>
    </row>
    <row r="18" spans="1:12" ht="45" x14ac:dyDescent="0.2">
      <c r="A18" s="75" t="s">
        <v>52</v>
      </c>
      <c r="B18" s="27" t="s">
        <v>60</v>
      </c>
      <c r="C18" s="73" t="s">
        <v>29</v>
      </c>
      <c r="D18" s="70">
        <v>2017</v>
      </c>
      <c r="E18" s="71">
        <v>2019</v>
      </c>
      <c r="F18" s="48">
        <v>1465921.56</v>
      </c>
      <c r="G18" s="48">
        <v>851916.36</v>
      </c>
      <c r="H18" s="52">
        <v>563067.6</v>
      </c>
      <c r="I18" s="48">
        <v>50937.599999999999</v>
      </c>
      <c r="J18" s="48">
        <v>0</v>
      </c>
      <c r="K18" s="48">
        <v>0</v>
      </c>
      <c r="L18" s="52">
        <v>614005.19999999995</v>
      </c>
    </row>
    <row r="19" spans="1:12" ht="22.5" x14ac:dyDescent="0.2">
      <c r="A19" s="76"/>
      <c r="B19" s="27" t="s">
        <v>55</v>
      </c>
      <c r="C19" s="74"/>
      <c r="D19" s="70"/>
      <c r="E19" s="72"/>
      <c r="F19" s="49"/>
      <c r="G19" s="49"/>
      <c r="H19" s="53"/>
      <c r="I19" s="49"/>
      <c r="J19" s="49"/>
      <c r="K19" s="49"/>
      <c r="L19" s="53"/>
    </row>
    <row r="20" spans="1:12" x14ac:dyDescent="0.2">
      <c r="A20" s="11" t="s">
        <v>24</v>
      </c>
      <c r="B20" s="67" t="s">
        <v>21</v>
      </c>
      <c r="C20" s="68"/>
      <c r="D20" s="68"/>
      <c r="E20" s="69"/>
      <c r="F20" s="28">
        <f>F21</f>
        <v>8259311.6200000001</v>
      </c>
      <c r="G20" s="28">
        <f t="shared" ref="G20:L20" si="5">G21</f>
        <v>2092008.79</v>
      </c>
      <c r="H20" s="29">
        <f t="shared" si="5"/>
        <v>8131891.9400000004</v>
      </c>
      <c r="I20" s="28">
        <f t="shared" si="5"/>
        <v>0</v>
      </c>
      <c r="J20" s="28">
        <f t="shared" si="5"/>
        <v>0</v>
      </c>
      <c r="K20" s="28">
        <f t="shared" si="5"/>
        <v>0</v>
      </c>
      <c r="L20" s="29">
        <f t="shared" si="5"/>
        <v>8131891.9400000004</v>
      </c>
    </row>
    <row r="21" spans="1:12" ht="48" customHeight="1" x14ac:dyDescent="0.2">
      <c r="A21" s="75" t="s">
        <v>47</v>
      </c>
      <c r="B21" s="27" t="s">
        <v>57</v>
      </c>
      <c r="C21" s="77" t="s">
        <v>29</v>
      </c>
      <c r="D21" s="77">
        <v>2015</v>
      </c>
      <c r="E21" s="78">
        <v>2018</v>
      </c>
      <c r="F21" s="48">
        <v>8259311.6200000001</v>
      </c>
      <c r="G21" s="48">
        <f>2084177.92+7830.87</f>
        <v>2092008.79</v>
      </c>
      <c r="H21" s="52">
        <v>8131891.9400000004</v>
      </c>
      <c r="I21" s="46">
        <v>0</v>
      </c>
      <c r="J21" s="46">
        <v>0</v>
      </c>
      <c r="K21" s="46">
        <v>0</v>
      </c>
      <c r="L21" s="52">
        <v>8131891.9400000004</v>
      </c>
    </row>
    <row r="22" spans="1:12" ht="27.75" customHeight="1" x14ac:dyDescent="0.2">
      <c r="A22" s="76"/>
      <c r="B22" s="27" t="s">
        <v>49</v>
      </c>
      <c r="C22" s="77"/>
      <c r="D22" s="77"/>
      <c r="E22" s="79"/>
      <c r="F22" s="49"/>
      <c r="G22" s="49"/>
      <c r="H22" s="53"/>
      <c r="I22" s="47"/>
      <c r="J22" s="47"/>
      <c r="K22" s="47"/>
      <c r="L22" s="53"/>
    </row>
    <row r="23" spans="1:12" ht="27.75" customHeight="1" x14ac:dyDescent="0.2">
      <c r="A23" s="5" t="s">
        <v>25</v>
      </c>
      <c r="B23" s="64" t="s">
        <v>48</v>
      </c>
      <c r="C23" s="65"/>
      <c r="D23" s="65"/>
      <c r="E23" s="66"/>
      <c r="F23" s="10">
        <v>0</v>
      </c>
      <c r="G23" s="10">
        <v>0</v>
      </c>
      <c r="H23" s="30">
        <v>0</v>
      </c>
      <c r="I23" s="10">
        <v>0</v>
      </c>
      <c r="J23" s="10">
        <v>0</v>
      </c>
      <c r="K23" s="10">
        <v>0</v>
      </c>
      <c r="L23" s="30">
        <v>0</v>
      </c>
    </row>
    <row r="24" spans="1:12" ht="36.75" customHeight="1" x14ac:dyDescent="0.2">
      <c r="A24" s="5" t="s">
        <v>26</v>
      </c>
      <c r="B24" s="64" t="s">
        <v>27</v>
      </c>
      <c r="C24" s="65"/>
      <c r="D24" s="65"/>
      <c r="E24" s="66"/>
      <c r="F24" s="10">
        <f t="shared" ref="F24:L24" si="6">F30+F25</f>
        <v>16559051.26</v>
      </c>
      <c r="G24" s="10">
        <f t="shared" si="6"/>
        <v>2605776</v>
      </c>
      <c r="H24" s="30">
        <f t="shared" si="6"/>
        <v>9784543.870000001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30">
        <f t="shared" si="6"/>
        <v>9336091.9100000001</v>
      </c>
    </row>
    <row r="25" spans="1:12" ht="14.25" customHeight="1" x14ac:dyDescent="0.2">
      <c r="A25" s="26" t="s">
        <v>28</v>
      </c>
      <c r="B25" s="14" t="s">
        <v>19</v>
      </c>
      <c r="C25" s="24"/>
      <c r="D25" s="24"/>
      <c r="E25" s="25"/>
      <c r="F25" s="10">
        <f>F26+F28</f>
        <v>8596832.4900000002</v>
      </c>
      <c r="G25" s="10">
        <f t="shared" ref="G25:L25" si="7">G26+G28</f>
        <v>2605776</v>
      </c>
      <c r="H25" s="30">
        <f t="shared" si="7"/>
        <v>3466356.49</v>
      </c>
      <c r="I25" s="10">
        <f t="shared" si="7"/>
        <v>0</v>
      </c>
      <c r="J25" s="10">
        <f t="shared" si="7"/>
        <v>0</v>
      </c>
      <c r="K25" s="10">
        <f t="shared" si="7"/>
        <v>0</v>
      </c>
      <c r="L25" s="30">
        <f t="shared" si="7"/>
        <v>3017904.5300000003</v>
      </c>
    </row>
    <row r="26" spans="1:12" ht="19.5" customHeight="1" x14ac:dyDescent="0.2">
      <c r="A26" s="75" t="s">
        <v>40</v>
      </c>
      <c r="B26" s="22" t="s">
        <v>34</v>
      </c>
      <c r="C26" s="88" t="s">
        <v>38</v>
      </c>
      <c r="D26" s="88">
        <v>2016</v>
      </c>
      <c r="E26" s="80">
        <v>2018</v>
      </c>
      <c r="F26" s="37">
        <f>1445500+1002520-4000</f>
        <v>2444020</v>
      </c>
      <c r="G26" s="37">
        <v>761500</v>
      </c>
      <c r="H26" s="39">
        <v>1002520</v>
      </c>
      <c r="I26" s="37">
        <v>0</v>
      </c>
      <c r="J26" s="37">
        <v>0</v>
      </c>
      <c r="K26" s="37">
        <v>0</v>
      </c>
      <c r="L26" s="39">
        <v>554068.04</v>
      </c>
    </row>
    <row r="27" spans="1:12" ht="17.25" customHeight="1" x14ac:dyDescent="0.2">
      <c r="A27" s="76"/>
      <c r="B27" s="22" t="s">
        <v>36</v>
      </c>
      <c r="C27" s="89"/>
      <c r="D27" s="89"/>
      <c r="E27" s="81"/>
      <c r="F27" s="38"/>
      <c r="G27" s="38"/>
      <c r="H27" s="40"/>
      <c r="I27" s="38"/>
      <c r="J27" s="38"/>
      <c r="K27" s="38"/>
      <c r="L27" s="40"/>
    </row>
    <row r="28" spans="1:12" ht="18.75" customHeight="1" x14ac:dyDescent="0.2">
      <c r="A28" s="75" t="s">
        <v>41</v>
      </c>
      <c r="B28" s="22" t="s">
        <v>35</v>
      </c>
      <c r="C28" s="80" t="s">
        <v>29</v>
      </c>
      <c r="D28" s="80">
        <v>2016</v>
      </c>
      <c r="E28" s="80">
        <v>2018</v>
      </c>
      <c r="F28" s="37">
        <v>6152812.4900000002</v>
      </c>
      <c r="G28" s="37">
        <v>1844276</v>
      </c>
      <c r="H28" s="39">
        <v>2463836.4900000002</v>
      </c>
      <c r="I28" s="37">
        <v>0</v>
      </c>
      <c r="J28" s="37">
        <v>0</v>
      </c>
      <c r="K28" s="37">
        <v>0</v>
      </c>
      <c r="L28" s="39">
        <v>2463836.4900000002</v>
      </c>
    </row>
    <row r="29" spans="1:12" ht="16.5" customHeight="1" x14ac:dyDescent="0.2">
      <c r="A29" s="76"/>
      <c r="B29" s="22" t="s">
        <v>37</v>
      </c>
      <c r="C29" s="81"/>
      <c r="D29" s="81"/>
      <c r="E29" s="81"/>
      <c r="F29" s="38"/>
      <c r="G29" s="38"/>
      <c r="H29" s="40"/>
      <c r="I29" s="38"/>
      <c r="J29" s="38"/>
      <c r="K29" s="38"/>
      <c r="L29" s="40"/>
    </row>
    <row r="30" spans="1:12" ht="18.75" customHeight="1" x14ac:dyDescent="0.2">
      <c r="A30" s="13" t="s">
        <v>30</v>
      </c>
      <c r="B30" s="14" t="s">
        <v>21</v>
      </c>
      <c r="C30" s="21"/>
      <c r="D30" s="20"/>
      <c r="E30" s="20"/>
      <c r="F30" s="15">
        <f>F31+F32+F34+F36+F38</f>
        <v>7962218.7699999996</v>
      </c>
      <c r="G30" s="15">
        <f t="shared" ref="G30:L30" si="8">G31+G32+G34+G36+G38</f>
        <v>0</v>
      </c>
      <c r="H30" s="31">
        <f t="shared" si="8"/>
        <v>6318187.3799999999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31">
        <f t="shared" si="8"/>
        <v>6318187.3799999999</v>
      </c>
    </row>
    <row r="31" spans="1:12" ht="35.25" customHeight="1" x14ac:dyDescent="0.2">
      <c r="A31" s="11" t="s">
        <v>31</v>
      </c>
      <c r="B31" s="16" t="s">
        <v>39</v>
      </c>
      <c r="C31" s="19" t="s">
        <v>29</v>
      </c>
      <c r="D31" s="17">
        <v>2010</v>
      </c>
      <c r="E31" s="17">
        <v>2018</v>
      </c>
      <c r="F31" s="23">
        <v>7929612.1799999997</v>
      </c>
      <c r="G31" s="23">
        <v>0</v>
      </c>
      <c r="H31" s="23">
        <v>6312580.79</v>
      </c>
      <c r="I31" s="23">
        <v>0</v>
      </c>
      <c r="J31" s="23">
        <v>0</v>
      </c>
      <c r="K31" s="23">
        <v>0</v>
      </c>
      <c r="L31" s="23">
        <v>6312580.79</v>
      </c>
    </row>
    <row r="32" spans="1:12" ht="22.5" x14ac:dyDescent="0.2">
      <c r="A32" s="41" t="s">
        <v>32</v>
      </c>
      <c r="B32" s="16" t="s">
        <v>58</v>
      </c>
      <c r="C32" s="56" t="s">
        <v>29</v>
      </c>
      <c r="D32" s="41">
        <v>2017</v>
      </c>
      <c r="E32" s="41">
        <v>2018</v>
      </c>
      <c r="F32" s="37">
        <v>32606.59</v>
      </c>
      <c r="G32" s="37"/>
      <c r="H32" s="39">
        <v>5606.59</v>
      </c>
      <c r="I32" s="37">
        <v>0</v>
      </c>
      <c r="J32" s="37">
        <v>0</v>
      </c>
      <c r="K32" s="50">
        <v>0</v>
      </c>
      <c r="L32" s="39">
        <v>5606.59</v>
      </c>
    </row>
    <row r="33" spans="1:12" x14ac:dyDescent="0.2">
      <c r="A33" s="42"/>
      <c r="B33" s="17" t="s">
        <v>61</v>
      </c>
      <c r="C33" s="57"/>
      <c r="D33" s="42"/>
      <c r="E33" s="42"/>
      <c r="F33" s="38"/>
      <c r="G33" s="38"/>
      <c r="H33" s="40"/>
      <c r="I33" s="38"/>
      <c r="J33" s="38"/>
      <c r="K33" s="51"/>
      <c r="L33" s="40"/>
    </row>
    <row r="34" spans="1:12" hidden="1" x14ac:dyDescent="0.2">
      <c r="A34" s="41" t="s">
        <v>33</v>
      </c>
      <c r="B34" s="18"/>
      <c r="C34" s="56"/>
      <c r="D34" s="41"/>
      <c r="E34" s="41"/>
      <c r="F34" s="37"/>
      <c r="G34" s="37"/>
      <c r="H34" s="39"/>
      <c r="I34" s="37"/>
      <c r="J34" s="37"/>
      <c r="K34" s="32"/>
      <c r="L34" s="39"/>
    </row>
    <row r="35" spans="1:12" hidden="1" x14ac:dyDescent="0.2">
      <c r="A35" s="42"/>
      <c r="B35" s="17"/>
      <c r="C35" s="57"/>
      <c r="D35" s="42"/>
      <c r="E35" s="42"/>
      <c r="F35" s="38"/>
      <c r="G35" s="38"/>
      <c r="H35" s="40"/>
      <c r="I35" s="38"/>
      <c r="J35" s="38"/>
      <c r="K35" s="33"/>
      <c r="L35" s="40"/>
    </row>
    <row r="36" spans="1:12" hidden="1" x14ac:dyDescent="0.2">
      <c r="A36" s="41" t="s">
        <v>50</v>
      </c>
      <c r="B36" s="17"/>
      <c r="C36" s="86"/>
      <c r="D36" s="87"/>
      <c r="E36" s="87"/>
      <c r="F36" s="37"/>
      <c r="G36" s="50"/>
      <c r="H36" s="39"/>
      <c r="I36" s="50"/>
      <c r="J36" s="50"/>
      <c r="K36" s="35"/>
      <c r="L36" s="39"/>
    </row>
    <row r="37" spans="1:12" hidden="1" x14ac:dyDescent="0.2">
      <c r="A37" s="42"/>
      <c r="B37" s="17"/>
      <c r="C37" s="86"/>
      <c r="D37" s="87"/>
      <c r="E37" s="87"/>
      <c r="F37" s="38"/>
      <c r="G37" s="51"/>
      <c r="H37" s="40"/>
      <c r="I37" s="51"/>
      <c r="J37" s="51"/>
      <c r="K37" s="36"/>
      <c r="L37" s="40"/>
    </row>
    <row r="38" spans="1:12" ht="24" hidden="1" customHeight="1" x14ac:dyDescent="0.2">
      <c r="A38" s="41" t="s">
        <v>56</v>
      </c>
      <c r="B38" s="16"/>
      <c r="C38" s="86"/>
      <c r="D38" s="87"/>
      <c r="E38" s="87"/>
      <c r="F38" s="37"/>
      <c r="G38" s="50"/>
      <c r="H38" s="39"/>
      <c r="I38" s="50"/>
      <c r="J38" s="50"/>
      <c r="K38" s="35"/>
      <c r="L38" s="39"/>
    </row>
    <row r="39" spans="1:12" hidden="1" x14ac:dyDescent="0.2">
      <c r="A39" s="42"/>
      <c r="B39" s="17"/>
      <c r="C39" s="86"/>
      <c r="D39" s="87"/>
      <c r="E39" s="87"/>
      <c r="F39" s="38"/>
      <c r="G39" s="51"/>
      <c r="H39" s="40"/>
      <c r="I39" s="51"/>
      <c r="J39" s="51"/>
      <c r="K39" s="36"/>
      <c r="L39" s="40"/>
    </row>
  </sheetData>
  <mergeCells count="122">
    <mergeCell ref="L38:L39"/>
    <mergeCell ref="A38:A39"/>
    <mergeCell ref="C38:C39"/>
    <mergeCell ref="D38:D39"/>
    <mergeCell ref="E38:E39"/>
    <mergeCell ref="F38:F39"/>
    <mergeCell ref="G38:G39"/>
    <mergeCell ref="H38:H39"/>
    <mergeCell ref="I38:I39"/>
    <mergeCell ref="J38:J39"/>
    <mergeCell ref="A18:A19"/>
    <mergeCell ref="L16:L17"/>
    <mergeCell ref="H36:H37"/>
    <mergeCell ref="I36:I37"/>
    <mergeCell ref="J36:J37"/>
    <mergeCell ref="L36:L37"/>
    <mergeCell ref="A36:A37"/>
    <mergeCell ref="C36:C37"/>
    <mergeCell ref="D36:D37"/>
    <mergeCell ref="E36:E37"/>
    <mergeCell ref="F36:F37"/>
    <mergeCell ref="G36:G37"/>
    <mergeCell ref="F16:F17"/>
    <mergeCell ref="L21:L22"/>
    <mergeCell ref="G18:G19"/>
    <mergeCell ref="C28:C29"/>
    <mergeCell ref="G26:G27"/>
    <mergeCell ref="J26:J27"/>
    <mergeCell ref="L26:L27"/>
    <mergeCell ref="C26:C27"/>
    <mergeCell ref="D26:D27"/>
    <mergeCell ref="H28:H29"/>
    <mergeCell ref="I28:I29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J28:J29"/>
    <mergeCell ref="L28:L29"/>
    <mergeCell ref="D28:D29"/>
    <mergeCell ref="E28:E29"/>
    <mergeCell ref="H26:H27"/>
    <mergeCell ref="K14:K15"/>
    <mergeCell ref="I26:I27"/>
    <mergeCell ref="E26:E27"/>
    <mergeCell ref="F28:F29"/>
    <mergeCell ref="G28:G29"/>
    <mergeCell ref="G21:G22"/>
    <mergeCell ref="H21:H22"/>
    <mergeCell ref="I21:I22"/>
    <mergeCell ref="J21:J22"/>
    <mergeCell ref="L18:L19"/>
    <mergeCell ref="F21:F22"/>
    <mergeCell ref="A32:A33"/>
    <mergeCell ref="C32:C33"/>
    <mergeCell ref="D32:D33"/>
    <mergeCell ref="B9:E9"/>
    <mergeCell ref="B10:E10"/>
    <mergeCell ref="B11:E11"/>
    <mergeCell ref="B12:E12"/>
    <mergeCell ref="B20:E20"/>
    <mergeCell ref="D18:D19"/>
    <mergeCell ref="E18:E19"/>
    <mergeCell ref="C18:C19"/>
    <mergeCell ref="A16:A17"/>
    <mergeCell ref="C16:C17"/>
    <mergeCell ref="D16:D17"/>
    <mergeCell ref="E16:E17"/>
    <mergeCell ref="A26:A27"/>
    <mergeCell ref="A28:A29"/>
    <mergeCell ref="B23:E23"/>
    <mergeCell ref="B24:E24"/>
    <mergeCell ref="A21:A22"/>
    <mergeCell ref="C21:C22"/>
    <mergeCell ref="D21:D22"/>
    <mergeCell ref="E21:E22"/>
    <mergeCell ref="A14:A15"/>
    <mergeCell ref="H34:H35"/>
    <mergeCell ref="I34:I35"/>
    <mergeCell ref="J34:J35"/>
    <mergeCell ref="L34:L35"/>
    <mergeCell ref="A34:A35"/>
    <mergeCell ref="D34:D35"/>
    <mergeCell ref="E34:E35"/>
    <mergeCell ref="F34:F35"/>
    <mergeCell ref="C34:C35"/>
    <mergeCell ref="G34:G35"/>
    <mergeCell ref="J32:J33"/>
    <mergeCell ref="L32:L33"/>
    <mergeCell ref="E32:E33"/>
    <mergeCell ref="F32:F33"/>
    <mergeCell ref="G32:G33"/>
    <mergeCell ref="H32:H33"/>
    <mergeCell ref="G6:K6"/>
    <mergeCell ref="K16:K17"/>
    <mergeCell ref="K18:K19"/>
    <mergeCell ref="K21:K22"/>
    <mergeCell ref="K26:K27"/>
    <mergeCell ref="K28:K29"/>
    <mergeCell ref="K32:K33"/>
    <mergeCell ref="H18:H19"/>
    <mergeCell ref="I18:I19"/>
    <mergeCell ref="J18:J19"/>
    <mergeCell ref="G16:G17"/>
    <mergeCell ref="H16:H17"/>
    <mergeCell ref="I16:I17"/>
    <mergeCell ref="J16:J17"/>
    <mergeCell ref="I32:I33"/>
    <mergeCell ref="F6:F7"/>
    <mergeCell ref="F18:F19"/>
    <mergeCell ref="F26:F27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2017-11-22T10:05:39Z</cp:lastPrinted>
  <dcterms:created xsi:type="dcterms:W3CDTF">2016-02-11T05:44:01Z</dcterms:created>
  <dcterms:modified xsi:type="dcterms:W3CDTF">2017-11-22T10:06:16Z</dcterms:modified>
</cp:coreProperties>
</file>