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18195" windowHeight="7710" activeTab="1"/>
  </bookViews>
  <sheets>
    <sheet name="Zał. nr 1" sheetId="11" r:id="rId1"/>
    <sheet name="Zał. nr 2" sheetId="12" r:id="rId2"/>
    <sheet name="Zał. nr 3" sheetId="2" r:id="rId3"/>
    <sheet name="Zal. nr 4" sheetId="1" r:id="rId4"/>
    <sheet name="Zał. nr 5" sheetId="3" r:id="rId5"/>
    <sheet name="Zał. nr 6" sheetId="4" r:id="rId6"/>
    <sheet name="Zał. nr 7" sheetId="5" r:id="rId7"/>
    <sheet name="Zal. nr 8" sheetId="6" r:id="rId8"/>
    <sheet name="Zał.nr 9" sheetId="7" r:id="rId9"/>
    <sheet name="Zał. nr 10" sheetId="8" r:id="rId10"/>
  </sheets>
  <definedNames>
    <definedName name="_xlnm.Print_Titles" localSheetId="3">'Zal. nr 4'!$6:$7</definedName>
    <definedName name="_xlnm.Print_Titles" localSheetId="0">'Zał. nr 1'!$3:$3</definedName>
    <definedName name="_xlnm.Print_Titles" localSheetId="4">'Zał. nr 5'!$6:$7</definedName>
    <definedName name="_xlnm.Print_Titles" localSheetId="5">'Zał. nr 6'!$7:$8</definedName>
    <definedName name="_xlnm.Print_Titles" localSheetId="6">'Zał. nr 7'!$6:$6</definedName>
  </definedNames>
  <calcPr calcId="124519"/>
</workbook>
</file>

<file path=xl/calcChain.xml><?xml version="1.0" encoding="utf-8"?>
<calcChain xmlns="http://schemas.openxmlformats.org/spreadsheetml/2006/main">
  <c r="F33" i="3"/>
  <c r="G33"/>
  <c r="H33"/>
  <c r="I33"/>
  <c r="J33"/>
  <c r="E33"/>
  <c r="J67"/>
  <c r="J68"/>
  <c r="J66"/>
  <c r="I64"/>
  <c r="H64"/>
  <c r="F64"/>
  <c r="E64"/>
  <c r="G65"/>
  <c r="J64" l="1"/>
  <c r="G64"/>
  <c r="I28" i="1"/>
  <c r="K28" s="1"/>
  <c r="F88" i="5" l="1"/>
  <c r="F105" s="1"/>
  <c r="G88"/>
  <c r="E88"/>
  <c r="E105" s="1"/>
  <c r="G105"/>
  <c r="G100"/>
  <c r="F100"/>
  <c r="E100"/>
  <c r="G101"/>
  <c r="F101"/>
  <c r="E101"/>
  <c r="G104"/>
  <c r="G103" s="1"/>
  <c r="G102" s="1"/>
  <c r="F103"/>
  <c r="F102" s="1"/>
  <c r="E103"/>
  <c r="E102" s="1"/>
  <c r="F89"/>
  <c r="G89"/>
  <c r="E89"/>
  <c r="E90"/>
  <c r="G92"/>
  <c r="G91" s="1"/>
  <c r="G90" s="1"/>
  <c r="F91"/>
  <c r="F90" s="1"/>
  <c r="E91"/>
  <c r="I30" i="1"/>
  <c r="K30" s="1"/>
  <c r="I25"/>
  <c r="K25" s="1"/>
  <c r="I48" i="3" l="1"/>
  <c r="I34"/>
  <c r="I30"/>
  <c r="G29" i="8"/>
  <c r="G30"/>
  <c r="G31"/>
  <c r="G32"/>
  <c r="G33"/>
  <c r="G34"/>
  <c r="G35"/>
  <c r="G36"/>
  <c r="G37"/>
  <c r="G38"/>
  <c r="G28"/>
  <c r="F27"/>
  <c r="G25"/>
  <c r="G26"/>
  <c r="G24"/>
  <c r="F23"/>
  <c r="G17"/>
  <c r="G16"/>
  <c r="G15" s="1"/>
  <c r="G14" s="1"/>
  <c r="F15"/>
  <c r="F14" s="1"/>
  <c r="F17" s="1"/>
  <c r="E15"/>
  <c r="E14"/>
  <c r="E17" s="1"/>
  <c r="E27"/>
  <c r="E23"/>
  <c r="E22" s="1"/>
  <c r="E39" s="1"/>
  <c r="F22" l="1"/>
  <c r="F39" s="1"/>
  <c r="G27"/>
  <c r="G23"/>
  <c r="G30" i="7"/>
  <c r="G29" s="1"/>
  <c r="F29"/>
  <c r="G28"/>
  <c r="G27" s="1"/>
  <c r="F27"/>
  <c r="G26"/>
  <c r="G25"/>
  <c r="F24"/>
  <c r="G22"/>
  <c r="G23"/>
  <c r="G21"/>
  <c r="G20" s="1"/>
  <c r="F20"/>
  <c r="G19"/>
  <c r="G17"/>
  <c r="F16"/>
  <c r="G11"/>
  <c r="G10" s="1"/>
  <c r="G9" s="1"/>
  <c r="G12" s="1"/>
  <c r="F10"/>
  <c r="F9"/>
  <c r="F12" s="1"/>
  <c r="G18"/>
  <c r="G16" s="1"/>
  <c r="E29"/>
  <c r="E27"/>
  <c r="E24"/>
  <c r="E20"/>
  <c r="E16"/>
  <c r="E10"/>
  <c r="E9"/>
  <c r="E12" s="1"/>
  <c r="G99" i="5"/>
  <c r="G98" s="1"/>
  <c r="G97" s="1"/>
  <c r="F98"/>
  <c r="F97" s="1"/>
  <c r="G95"/>
  <c r="G94" s="1"/>
  <c r="G93" s="1"/>
  <c r="F94"/>
  <c r="F93" s="1"/>
  <c r="G84"/>
  <c r="G83" s="1"/>
  <c r="G82" s="1"/>
  <c r="F83"/>
  <c r="F82" s="1"/>
  <c r="G81"/>
  <c r="G80" s="1"/>
  <c r="F80"/>
  <c r="G79"/>
  <c r="G78" s="1"/>
  <c r="F78"/>
  <c r="G76"/>
  <c r="G75" s="1"/>
  <c r="G74" s="1"/>
  <c r="F75"/>
  <c r="F74" s="1"/>
  <c r="G73"/>
  <c r="G72" s="1"/>
  <c r="F72"/>
  <c r="G71"/>
  <c r="G70" s="1"/>
  <c r="F70"/>
  <c r="G68"/>
  <c r="G67" s="1"/>
  <c r="G66" s="1"/>
  <c r="F67"/>
  <c r="F66" s="1"/>
  <c r="G65"/>
  <c r="G64" s="1"/>
  <c r="F64"/>
  <c r="G63"/>
  <c r="G62" s="1"/>
  <c r="F62"/>
  <c r="F59"/>
  <c r="F58" s="1"/>
  <c r="F55"/>
  <c r="F53"/>
  <c r="F51"/>
  <c r="G60"/>
  <c r="G59" s="1"/>
  <c r="G58" s="1"/>
  <c r="G56"/>
  <c r="G55" s="1"/>
  <c r="G54"/>
  <c r="G53" s="1"/>
  <c r="G52"/>
  <c r="G51" s="1"/>
  <c r="G50"/>
  <c r="G49" s="1"/>
  <c r="F49"/>
  <c r="G45"/>
  <c r="G44" s="1"/>
  <c r="G43" s="1"/>
  <c r="F44"/>
  <c r="F43" s="1"/>
  <c r="G42"/>
  <c r="G41" s="1"/>
  <c r="G40" s="1"/>
  <c r="F41"/>
  <c r="F40" s="1"/>
  <c r="G38"/>
  <c r="G37" s="1"/>
  <c r="F37"/>
  <c r="G36"/>
  <c r="G35" s="1"/>
  <c r="F35"/>
  <c r="G34"/>
  <c r="G33" s="1"/>
  <c r="F33"/>
  <c r="G31"/>
  <c r="G30" s="1"/>
  <c r="G29" s="1"/>
  <c r="F30"/>
  <c r="F29" s="1"/>
  <c r="G28"/>
  <c r="G27" s="1"/>
  <c r="F27"/>
  <c r="G26"/>
  <c r="G25" s="1"/>
  <c r="F25"/>
  <c r="G24"/>
  <c r="G23" s="1"/>
  <c r="F23"/>
  <c r="G22"/>
  <c r="G21" s="1"/>
  <c r="F21"/>
  <c r="G19"/>
  <c r="G18" s="1"/>
  <c r="G17" s="1"/>
  <c r="F18"/>
  <c r="F17" s="1"/>
  <c r="G15"/>
  <c r="G13"/>
  <c r="G12" s="1"/>
  <c r="G11"/>
  <c r="G10" s="1"/>
  <c r="F12"/>
  <c r="F10"/>
  <c r="E98"/>
  <c r="E97" s="1"/>
  <c r="E94"/>
  <c r="E93" s="1"/>
  <c r="E83"/>
  <c r="E82" s="1"/>
  <c r="E80"/>
  <c r="E78"/>
  <c r="E75"/>
  <c r="E74" s="1"/>
  <c r="E72"/>
  <c r="E70"/>
  <c r="E67"/>
  <c r="E66" s="1"/>
  <c r="E64"/>
  <c r="E62"/>
  <c r="E59"/>
  <c r="E58" s="1"/>
  <c r="E55"/>
  <c r="E53"/>
  <c r="E51"/>
  <c r="E49"/>
  <c r="E44"/>
  <c r="E43" s="1"/>
  <c r="E41"/>
  <c r="E40" s="1"/>
  <c r="E37"/>
  <c r="E35"/>
  <c r="E33"/>
  <c r="E30"/>
  <c r="E29" s="1"/>
  <c r="E27"/>
  <c r="E25"/>
  <c r="E23"/>
  <c r="E21"/>
  <c r="E18"/>
  <c r="E17" s="1"/>
  <c r="E14"/>
  <c r="E12"/>
  <c r="E10"/>
  <c r="I26" i="4"/>
  <c r="F26"/>
  <c r="I23"/>
  <c r="F23"/>
  <c r="G23"/>
  <c r="I20"/>
  <c r="F20"/>
  <c r="G20"/>
  <c r="I17"/>
  <c r="F17"/>
  <c r="G17"/>
  <c r="I16"/>
  <c r="F16"/>
  <c r="I13"/>
  <c r="F13"/>
  <c r="I10"/>
  <c r="I9" s="1"/>
  <c r="F10"/>
  <c r="J29"/>
  <c r="J30"/>
  <c r="J31"/>
  <c r="J32"/>
  <c r="J33"/>
  <c r="J34"/>
  <c r="J35"/>
  <c r="J36"/>
  <c r="J37"/>
  <c r="J28"/>
  <c r="J26" s="1"/>
  <c r="J25"/>
  <c r="J23" s="1"/>
  <c r="J22"/>
  <c r="J20" s="1"/>
  <c r="J19"/>
  <c r="J17" s="1"/>
  <c r="J15"/>
  <c r="J13" s="1"/>
  <c r="J12"/>
  <c r="J10" s="1"/>
  <c r="H26"/>
  <c r="H23"/>
  <c r="H20"/>
  <c r="H17"/>
  <c r="H13"/>
  <c r="H10"/>
  <c r="G27"/>
  <c r="G26" s="1"/>
  <c r="G24"/>
  <c r="G21"/>
  <c r="G18"/>
  <c r="G14"/>
  <c r="G13" s="1"/>
  <c r="G11"/>
  <c r="G10" s="1"/>
  <c r="J51" i="3"/>
  <c r="J52"/>
  <c r="J53"/>
  <c r="J54"/>
  <c r="J55"/>
  <c r="J56"/>
  <c r="J57"/>
  <c r="J58"/>
  <c r="J59"/>
  <c r="J60"/>
  <c r="J61"/>
  <c r="J62"/>
  <c r="J63"/>
  <c r="J50"/>
  <c r="J37"/>
  <c r="J38"/>
  <c r="J39"/>
  <c r="J40"/>
  <c r="J41"/>
  <c r="J42"/>
  <c r="J43"/>
  <c r="J44"/>
  <c r="J45"/>
  <c r="J46"/>
  <c r="J47"/>
  <c r="J36"/>
  <c r="J32"/>
  <c r="J30" s="1"/>
  <c r="I17"/>
  <c r="I16" s="1"/>
  <c r="J20"/>
  <c r="J21"/>
  <c r="J19"/>
  <c r="J12"/>
  <c r="J13"/>
  <c r="J14"/>
  <c r="J15"/>
  <c r="J11"/>
  <c r="G49"/>
  <c r="G35"/>
  <c r="G31"/>
  <c r="I27"/>
  <c r="H27"/>
  <c r="F27"/>
  <c r="G28"/>
  <c r="G27" s="1"/>
  <c r="J26"/>
  <c r="J25"/>
  <c r="I23"/>
  <c r="H23"/>
  <c r="F23"/>
  <c r="G18"/>
  <c r="G10"/>
  <c r="G24"/>
  <c r="E78"/>
  <c r="E77" s="1"/>
  <c r="E75"/>
  <c r="E74" s="1"/>
  <c r="J17" l="1"/>
  <c r="J16" s="1"/>
  <c r="J16" i="4"/>
  <c r="G16"/>
  <c r="J34" i="3"/>
  <c r="J48"/>
  <c r="H9" i="4"/>
  <c r="F69" i="5"/>
  <c r="G24" i="7"/>
  <c r="J27" i="3"/>
  <c r="E15" i="7"/>
  <c r="E31" s="1"/>
  <c r="G9" i="4"/>
  <c r="G38" s="1"/>
  <c r="H16"/>
  <c r="G22" i="8"/>
  <c r="G39" s="1"/>
  <c r="G15" i="7"/>
  <c r="G31" s="1"/>
  <c r="F15"/>
  <c r="F31" s="1"/>
  <c r="E77" i="5"/>
  <c r="E20"/>
  <c r="E32"/>
  <c r="F48"/>
  <c r="F47" s="1"/>
  <c r="E61"/>
  <c r="F61"/>
  <c r="E9"/>
  <c r="E8" s="1"/>
  <c r="E39"/>
  <c r="E48"/>
  <c r="E47" s="1"/>
  <c r="E69"/>
  <c r="F20"/>
  <c r="G77"/>
  <c r="F77"/>
  <c r="G69"/>
  <c r="G61"/>
  <c r="G48"/>
  <c r="G47" s="1"/>
  <c r="F39"/>
  <c r="G39"/>
  <c r="F32"/>
  <c r="G32"/>
  <c r="G20"/>
  <c r="F9"/>
  <c r="F8" s="1"/>
  <c r="F9" i="4"/>
  <c r="F38" s="1"/>
  <c r="I38"/>
  <c r="J9"/>
  <c r="J38" s="1"/>
  <c r="H38"/>
  <c r="F22" i="3"/>
  <c r="F69" s="1"/>
  <c r="I22"/>
  <c r="I69" s="1"/>
  <c r="J23"/>
  <c r="E80"/>
  <c r="G57" i="5" l="1"/>
  <c r="E57"/>
  <c r="E46" s="1"/>
  <c r="F57"/>
  <c r="F46" s="1"/>
  <c r="G16"/>
  <c r="E16"/>
  <c r="F16"/>
  <c r="F7" s="1"/>
  <c r="G46"/>
  <c r="E7"/>
  <c r="H48" i="3"/>
  <c r="H34"/>
  <c r="H30"/>
  <c r="H17"/>
  <c r="H16" s="1"/>
  <c r="H9"/>
  <c r="J9" s="1"/>
  <c r="I24" i="1"/>
  <c r="K24" s="1"/>
  <c r="I23"/>
  <c r="K23" s="1"/>
  <c r="I17"/>
  <c r="K17" s="1"/>
  <c r="G36"/>
  <c r="D23" i="2"/>
  <c r="E85" i="5" l="1"/>
  <c r="F85"/>
  <c r="H22" i="3"/>
  <c r="H8"/>
  <c r="J8" s="1"/>
  <c r="G21" i="6"/>
  <c r="F21"/>
  <c r="D21"/>
  <c r="C21"/>
  <c r="E17"/>
  <c r="E21" s="1"/>
  <c r="G16"/>
  <c r="G22" s="1"/>
  <c r="F16"/>
  <c r="D16"/>
  <c r="C16"/>
  <c r="C12"/>
  <c r="E10"/>
  <c r="E16" s="1"/>
  <c r="E22" s="1"/>
  <c r="G14" i="5"/>
  <c r="G9" s="1"/>
  <c r="G8" s="1"/>
  <c r="G7" s="1"/>
  <c r="G85" s="1"/>
  <c r="E26" i="4"/>
  <c r="E23"/>
  <c r="E20"/>
  <c r="E17"/>
  <c r="E13"/>
  <c r="E10"/>
  <c r="E9" s="1"/>
  <c r="E48" i="3"/>
  <c r="G48" s="1"/>
  <c r="E34"/>
  <c r="J22"/>
  <c r="E30"/>
  <c r="G30" s="1"/>
  <c r="E27"/>
  <c r="E23"/>
  <c r="G23" s="1"/>
  <c r="E17"/>
  <c r="E9"/>
  <c r="E23" i="2"/>
  <c r="D24" s="1"/>
  <c r="J69" i="3" l="1"/>
  <c r="E16" i="4"/>
  <c r="E38" s="1"/>
  <c r="C22" i="6"/>
  <c r="D22"/>
  <c r="H69" i="3"/>
  <c r="F22" i="6"/>
  <c r="G22" i="3"/>
  <c r="E22"/>
  <c r="G34"/>
  <c r="E16"/>
  <c r="G16" s="1"/>
  <c r="G17"/>
  <c r="E8"/>
  <c r="G8" s="1"/>
  <c r="G9"/>
  <c r="E69" l="1"/>
  <c r="G69"/>
  <c r="J40" i="1"/>
  <c r="I38"/>
  <c r="K38" s="1"/>
  <c r="I37"/>
  <c r="K37" s="1"/>
  <c r="H40"/>
  <c r="I36"/>
  <c r="K36" s="1"/>
  <c r="F36"/>
  <c r="I35"/>
  <c r="K35" s="1"/>
  <c r="I34"/>
  <c r="K34" s="1"/>
  <c r="I33"/>
  <c r="K33" s="1"/>
  <c r="F33"/>
  <c r="I32"/>
  <c r="K32" s="1"/>
  <c r="I31"/>
  <c r="K31" s="1"/>
  <c r="I29"/>
  <c r="K29" s="1"/>
  <c r="I27"/>
  <c r="K27" s="1"/>
  <c r="I26"/>
  <c r="K26" s="1"/>
  <c r="I22"/>
  <c r="K22" s="1"/>
  <c r="I21"/>
  <c r="K21" s="1"/>
  <c r="I20"/>
  <c r="K20" s="1"/>
  <c r="I19"/>
  <c r="K19" s="1"/>
  <c r="F19" s="1"/>
  <c r="G18"/>
  <c r="I18" s="1"/>
  <c r="K18" s="1"/>
  <c r="F18"/>
  <c r="I16"/>
  <c r="K16" s="1"/>
  <c r="I15"/>
  <c r="K15" s="1"/>
  <c r="I14"/>
  <c r="K14" s="1"/>
  <c r="I13"/>
  <c r="K13" s="1"/>
  <c r="G12"/>
  <c r="I12" s="1"/>
  <c r="K12" s="1"/>
  <c r="F12"/>
  <c r="I11"/>
  <c r="K11" s="1"/>
  <c r="G10"/>
  <c r="I10" s="1"/>
  <c r="K10" s="1"/>
  <c r="F10"/>
  <c r="G40"/>
  <c r="K8"/>
  <c r="I8"/>
  <c r="F8"/>
  <c r="I9" l="1"/>
  <c r="F9" l="1"/>
  <c r="F40" s="1"/>
  <c r="K9"/>
  <c r="K40" s="1"/>
  <c r="I40"/>
</calcChain>
</file>

<file path=xl/sharedStrings.xml><?xml version="1.0" encoding="utf-8"?>
<sst xmlns="http://schemas.openxmlformats.org/spreadsheetml/2006/main" count="4004" uniqueCount="1151">
  <si>
    <t>Rady Miejskiej w Rogoźnie</t>
  </si>
  <si>
    <t>WYKAZ WYDATKÓW MAJĄTKOWYCH GMINY UJĘTYCH W PLANIE BUDŻETU NA ROK 2017</t>
  </si>
  <si>
    <t>Lp.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</si>
  <si>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</si>
  <si>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</si>
  <si>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</si>
  <si>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</si>
  <si>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</si>
  <si>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 na 2017 rok</t>
  </si>
  <si>
    <t>Zmiana</t>
  </si>
  <si>
    <t>Plan po zmianie</t>
  </si>
  <si>
    <t>Wykonawca /                   Termin realizacji</t>
  </si>
  <si>
    <t xml:space="preserve">Źródła finansowania
w 2017 roku / Dochody własne/ 
</t>
  </si>
  <si>
    <t>1</t>
  </si>
  <si>
    <t>Budowa pomieszczeń magazynowych wraz z infrastrukturą w m. Parkowo
-przedsiewzięcie funduszu sołeckiego</t>
  </si>
  <si>
    <t>010</t>
  </si>
  <si>
    <t>01095</t>
  </si>
  <si>
    <t>6050</t>
  </si>
  <si>
    <t>Urząd Miejski w Rogoźnie
Wykonawca zostanie wyłoniony w drodze zamówień publicznych
Termin realizacji: 2017</t>
  </si>
  <si>
    <t>2</t>
  </si>
  <si>
    <t>Budowa ulicy Seminarialnej i Długiej w Rogoźnie</t>
  </si>
  <si>
    <t>600</t>
  </si>
  <si>
    <t>60016</t>
  </si>
  <si>
    <t>Urząd Miejski w Rogoźnie
Wykonawca zostanie wyłoniony w drodze zamówień publicznych
Termin realizacji: 2010-2017</t>
  </si>
  <si>
    <t>3</t>
  </si>
  <si>
    <t>Budowa drogi w m. Jaracz</t>
  </si>
  <si>
    <t>4</t>
  </si>
  <si>
    <t>Budowa parkingu na ul. Kościuszki przy sali gimnastycznej - 10 miejsc postojowych</t>
  </si>
  <si>
    <t>Urząd Miejski w Rogoźnie 
Wykonawca: zostanie wyłoniony w drodze zamównień publicznych
Termin realizacji: 2017</t>
  </si>
  <si>
    <t>5</t>
  </si>
  <si>
    <t>Przebudowa drogi w m. Parkowo</t>
  </si>
  <si>
    <t>Urząd Miejski w Rogoźnie 
Wykonawca: zostanie wyłoniony w drodze zamównień publicznych
Termin realizacji: 2010-2017</t>
  </si>
  <si>
    <t>6</t>
  </si>
  <si>
    <t>Projekt budowy ul. Kochanowskiego w Rogoźnie</t>
  </si>
  <si>
    <t>7</t>
  </si>
  <si>
    <t>Budowa ul. Smolary w Rogoźnie</t>
  </si>
  <si>
    <t>8</t>
  </si>
  <si>
    <t>Przebudowa drogi w m. Stare</t>
  </si>
  <si>
    <t>9</t>
  </si>
  <si>
    <t>Budowa parkingu między budynkiem nr 10 przy ul. Seminarialnej, a budynkiem nr 9 na Osiedlu Przemysława w Rogoźnie</t>
  </si>
  <si>
    <t>10</t>
  </si>
  <si>
    <t>Budowa monitoringu wizyjnego 
(Park Zwycięstwa i Rondo Melzera)</t>
  </si>
  <si>
    <t>630</t>
  </si>
  <si>
    <t>63095</t>
  </si>
  <si>
    <t>Urzad Miejski w Rogoźnie
Wykonawca: zostanie wyłoniony w drodze zamówień publicznych
Termin realizacji: 2017</t>
  </si>
  <si>
    <t>11</t>
  </si>
  <si>
    <t>Zakup guntów (od SM w Obornikach)</t>
  </si>
  <si>
    <t>700</t>
  </si>
  <si>
    <t>70005</t>
  </si>
  <si>
    <t>6060</t>
  </si>
  <si>
    <t>Urząd Miejski w Rogoźnie 
Umowa kupna zostanie podpisana  z SM w Obornikach
Termin realizacji: 2017</t>
  </si>
  <si>
    <t>12</t>
  </si>
  <si>
    <t>Zakup gruntów</t>
  </si>
  <si>
    <t>Urząd Miejski w Rogoźnie 
Termin realizacji: 2017</t>
  </si>
  <si>
    <t>13</t>
  </si>
  <si>
    <t>750</t>
  </si>
  <si>
    <t>75023</t>
  </si>
  <si>
    <t>14</t>
  </si>
  <si>
    <t>Zakupy inwestycyjne:
- urządzenie UTM (ruter do zabezpieczenia internetu
- kserokopiarki</t>
  </si>
  <si>
    <t>15</t>
  </si>
  <si>
    <t>Modernizacja pionów kanalizacyjnych i toalet w budynku Szkoły Podstawowej nr 3 w Rogoźnie</t>
  </si>
  <si>
    <t>801</t>
  </si>
  <si>
    <t>80101</t>
  </si>
  <si>
    <t>Szkoła Podstawowa Nr 3 w Rogoźnie
Wykonawca: zostanie wyłoniony w drodze zamówień publiczbnych
Termin realizacji: 2017</t>
  </si>
  <si>
    <t>16</t>
  </si>
  <si>
    <t>Zakup zmywarki dla Przedszkola Nr 1 w Rogoźnie</t>
  </si>
  <si>
    <t>80104</t>
  </si>
  <si>
    <t>Przedszkole Nr 1 w Rogoźnie
Dostawca: zostanie wyłoniony w drodze zamówień publicznych
Termin realizacji: 2017</t>
  </si>
  <si>
    <t>17</t>
  </si>
  <si>
    <t>Zakup zmywarki dla Przedszkola w Parkowie</t>
  </si>
  <si>
    <t>Przedszkole w Parkowie
Dostawca: zostanie wyłoniony w drodze zamówień publicznych
Termin realizacji: 2017</t>
  </si>
  <si>
    <t>18</t>
  </si>
  <si>
    <t>Dofinansowanie termomodernizacji budynku gminy Ryczywół zajmowanego na Warsztaty Terapii Zajęciowej w Wiardunkach</t>
  </si>
  <si>
    <t>853</t>
  </si>
  <si>
    <t>85311</t>
  </si>
  <si>
    <t>6300</t>
  </si>
  <si>
    <t>19</t>
  </si>
  <si>
    <t>Dofinansowanie budowy schroniska dla bezdomnych zwierząt wraz ze zmianą sposobu użytkowania dwóch istniejących części budynków na cele schroniska wraz z przyległą infrastrukturą techniczną i zbiornikiem p.poż. - Gmina Oborniki</t>
  </si>
  <si>
    <t>900</t>
  </si>
  <si>
    <t>90013</t>
  </si>
  <si>
    <t>Urząd Miejski w Rogoźnie 
Zostanie zawarta umowa z Gminą Oborniki
Termin realizacji: 2017</t>
  </si>
  <si>
    <t>20</t>
  </si>
  <si>
    <t>Budowa oświetlenia  przy ul. Szarych Szeregów w Rogoźnie</t>
  </si>
  <si>
    <t>90015</t>
  </si>
  <si>
    <t>Urząd Miejski w Rogoźnie 
Wykonawca: zostanie wyłoniony w drodze zamównień publicznych
Termin realizacji: 2015-2017</t>
  </si>
  <si>
    <t>21</t>
  </si>
  <si>
    <t>Budowa oświetlenia przy ul. Wąskiej w Rogoźnie</t>
  </si>
  <si>
    <t>22</t>
  </si>
  <si>
    <t>Opracowanie projektu termomodernizacji  budynku gminnego przy ul. II Armii WP</t>
  </si>
  <si>
    <t>90095</t>
  </si>
  <si>
    <t>Urzad Miejski w Rogoźnie 
Wykonawca zostanie wyłoniony w drodze zamówień publicznych
Termin realizacji: 2017</t>
  </si>
  <si>
    <t>Modernizacja oraz wyposażenie Muzeum Regionalnego im. Wojciechy Dutkiewicz w Rogoźnie wraz z zagospodarowaniem otoczenia Placu Karola Marcinkowskiego</t>
  </si>
  <si>
    <t>921</t>
  </si>
  <si>
    <t>92118</t>
  </si>
  <si>
    <t>Urząd Miejski w Rogoźnie 
Wykonawca: zostanie wyłoniony w drodze zamównień publicznych
Termin realizacji: 2017-2018</t>
  </si>
  <si>
    <t>6057</t>
  </si>
  <si>
    <t>6059</t>
  </si>
  <si>
    <t>RAZEM:</t>
  </si>
  <si>
    <t>PLAN</t>
  </si>
  <si>
    <t>PRZYCHODÓW I ROZCHODÓW ZWIĄZANY Z FINANSOWANIEM DEFICYTU</t>
  </si>
  <si>
    <t xml:space="preserve"> I ROZDYSPONOWANIEM NADWYŻKI BUDŻETOWEJ W 2017 ROKU</t>
  </si>
  <si>
    <t>w złotych</t>
  </si>
  <si>
    <t>§</t>
  </si>
  <si>
    <t>Wyszczególnienie źródeł</t>
  </si>
  <si>
    <t>Plan przychodów na 2017</t>
  </si>
  <si>
    <t>Plan rozchodów na 2017</t>
  </si>
  <si>
    <t>1.</t>
  </si>
  <si>
    <t>Spłata otrzymanych krajowych pożyczek i kredytów</t>
  </si>
  <si>
    <t>2.</t>
  </si>
  <si>
    <t>3.</t>
  </si>
  <si>
    <t>4.</t>
  </si>
  <si>
    <t>5.</t>
  </si>
  <si>
    <t>Przychody z zaciągniętych pożyczek i kredytów na rynku krajowym</t>
  </si>
  <si>
    <t>RAZEM PRZYCHODY/ROZCHODY</t>
  </si>
  <si>
    <t xml:space="preserve">OGÓŁEM </t>
  </si>
  <si>
    <t>6.</t>
  </si>
  <si>
    <t>a) plan dotacji i wydatków</t>
  </si>
  <si>
    <t>Dział</t>
  </si>
  <si>
    <t>Nazwa</t>
  </si>
  <si>
    <t>Dotacje</t>
  </si>
  <si>
    <t xml:space="preserve">Wydatki </t>
  </si>
  <si>
    <t>Administracja publiczna</t>
  </si>
  <si>
    <t>Urzędy wojewódzkie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</si>
  <si>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</si>
  <si>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</si>
  <si>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</si>
  <si>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</si>
  <si>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</si>
  <si>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</si>
  <si>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Podróże służbowe krajowe</t>
  </si>
  <si>
    <t xml:space="preserve">Urzędy naczelnych organów władzy państwowej, kontroli i ochrony prawa </t>
  </si>
  <si>
    <t>Pomoc społeczna</t>
  </si>
  <si>
    <t>Dodatki mieszkaniowe</t>
  </si>
  <si>
    <t>Świadczenia społeczne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</si>
  <si>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</si>
  <si>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</si>
  <si>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</si>
  <si>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</si>
  <si>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</si>
  <si>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</si>
  <si>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Dodatkowe wynagrodzenia roczne</t>
  </si>
  <si>
    <t>Wynagrodzenia bezosobowe</t>
  </si>
  <si>
    <t>Zakup energii</t>
  </si>
  <si>
    <t>Opłaty z tytułu zakupu usług telekomunikacyjnych telefonii komórkowej</t>
  </si>
  <si>
    <t>Odpisy na zakładowy fundusz świadczeń socjalnych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</si>
  <si>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</si>
  <si>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</si>
  <si>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</si>
  <si>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</si>
  <si>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OGÓŁEM:</t>
  </si>
  <si>
    <t xml:space="preserve">Plan dochodów i wydatków związanych z realizacją zadań własnych na 2017 rok </t>
  </si>
  <si>
    <t>Dochody</t>
  </si>
  <si>
    <t>Oświata i wychowanie</t>
  </si>
  <si>
    <t>Oddziały przedszkole przy szkołach podstawowych</t>
  </si>
  <si>
    <t>Dotacje celowe otrzymane z budżetu państwa na realizację własnych zadań bieżących gmin (związków gmin)</t>
  </si>
  <si>
    <t>Przedszkola</t>
  </si>
  <si>
    <t>Zasiłki okresowe, celowe i pomoc w naturze oraz składki na ubezpieczenia emerytalne i rentowe</t>
  </si>
  <si>
    <t>Zasiłki stałe</t>
  </si>
  <si>
    <t>Ośrodki pomocy społecznej</t>
  </si>
  <si>
    <t>Wydatki osobowe niezaliczane do wynagrodzeń</t>
  </si>
  <si>
    <t>ZESTAWIENIE PLANOWANYCH KWOT DOTACJI W 2017 ROKU</t>
  </si>
  <si>
    <t>Dotacje udzielone z budżetu Gminy  na zadania bieżące</t>
  </si>
  <si>
    <t>Treść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</si>
  <si>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</si>
  <si>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</si>
  <si>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</si>
  <si>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</si>
  <si>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</si>
  <si>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</si>
  <si>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</si>
  <si>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</si>
  <si>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</si>
  <si>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</si>
  <si>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</si>
  <si>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</si>
  <si>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</si>
  <si>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</si>
  <si>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Szkoły podstawowe</t>
  </si>
  <si>
    <t>Oddziały przedszkolne w szkołach podstawowych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</si>
  <si>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</si>
  <si>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</si>
  <si>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</si>
  <si>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</si>
  <si>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</si>
  <si>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</si>
  <si>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ściekowa i ochrona wód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</si>
  <si>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</si>
  <si>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</si>
  <si>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</si>
  <si>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</si>
  <si>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</si>
  <si>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</si>
  <si>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</si>
  <si>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Centra integracji społecznej</t>
  </si>
  <si>
    <t xml:space="preserve">II. </t>
  </si>
  <si>
    <t>Dotacje dla jednostek spoza sektora finansów publicznych</t>
  </si>
  <si>
    <t>Dotacja podmiotowa z budżetu dla niepublicznej jednostki systemu oświaty</t>
  </si>
  <si>
    <t>Realizacja zdań wymagających stosowania specjalnej organizacji nauk i metod pracy dla dzieci w przedszkolach, oddziałach przedszkolnych w szkołach podstawowych i innych form wychowania przedszkolnego</t>
  </si>
  <si>
    <t>Realizacja zdań wymagających stosowania specjalnej organizacji nauk i metod pracy dla dzieci i młodzieży w szkołach podstawowych, gimnazjach, liceach ogólnokształcących, liceach profilowanych i szkołach zawodowych oraz szkołach artystycznych</t>
  </si>
  <si>
    <t>Dotacja celowa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</si>
  <si>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</si>
  <si>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</si>
  <si>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</si>
  <si>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</si>
  <si>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Bezpieczeństwo publiczne i ochrona przeciwpożarowa</t>
  </si>
  <si>
    <t>Ochotnicze straże pożarne</t>
  </si>
  <si>
    <t>Dotacja celowa z budżetu na finansowanie lub dofinansowanie zadań zleconych do realizacji stowarzyszeniom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</si>
  <si>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</si>
  <si>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</si>
  <si>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Pozostała działalność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</si>
  <si>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</si>
  <si>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</si>
  <si>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</si>
  <si>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</si>
  <si>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</si>
  <si>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</si>
  <si>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 xml:space="preserve">Plan
</t>
  </si>
  <si>
    <t>Rehabilitacja zawodowa i społeczna osób niepełnosprawnych</t>
  </si>
  <si>
    <t>Dotacja celowa na pomoc finansową udzieloną między jednostkami samorządu terytorialnego na dofinansowanie własnych zadań inwestycyjnych i zakupów inwestycyjnych</t>
  </si>
  <si>
    <t>Dotacja celowa z budżetu na finansowanie lub dofinansowanie kosztów realizacji inwestycji i zakupów inwestycyjnych jednostek niezaliczanych do sektora finansow publicznych</t>
  </si>
  <si>
    <t>PLAN PRZYCHODÓW I KOSZTÓW ZAKŁADU BUDŻETOWEGO GMINY ROGOŹNO NA 2017 ROK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</si>
  <si>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</si>
  <si>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</si>
  <si>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</si>
  <si>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</si>
  <si>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</si>
  <si>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</si>
  <si>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</si>
  <si>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</si>
  <si>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Zarząd Administracyjny Mienia Komunalnego</t>
  </si>
  <si>
    <t>dotacja przedmiotowa do:</t>
  </si>
  <si>
    <r>
      <t>1)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Kosztów eksploatacji lokali socjalnych o pow. 400,62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>,</t>
    </r>
  </si>
  <si>
    <r>
      <t>2) Kosztów eksploatacji lokali z wyrokami eksmisyjnymi o pow. 2.031,73m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39,81zł/m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</si>
  <si>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3) Kosztów eksploatacji mieszkań komunalnych w budynkach Wspólnot Mieszkaniowych o pow. 11.732,98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26,88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</si>
  <si>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t>RAZEM: Dział 700 Rozdział 70001</t>
  </si>
  <si>
    <t>Centrum Integracji Społecznej</t>
  </si>
  <si>
    <t xml:space="preserve">1) kosztów uczestnikow zajęć i pracowników Centrum 40 osób x 3.750 zł </t>
  </si>
  <si>
    <t>RAZEM: Dział 852 Rozdział 85232</t>
  </si>
  <si>
    <t>Plan dochodów i wydatków z opłat i kar za korzystanie
 ze środowiska na  2017 rok</t>
  </si>
  <si>
    <t>DOCHODY</t>
  </si>
  <si>
    <t>Wpływy i wydatki związane z gromadzeniem środków z opłat i kar za korzystanie ze środowiska</t>
  </si>
  <si>
    <t>0690</t>
  </si>
  <si>
    <t>Wpływy z różnych opłat</t>
  </si>
  <si>
    <t xml:space="preserve"> WYDATKI</t>
  </si>
  <si>
    <t>Gospodarka ściekowa i ochrona środowiska</t>
  </si>
  <si>
    <t>Utrzymanie zieleni w miastach i gminach</t>
  </si>
  <si>
    <t>Różne opłaty i składki</t>
  </si>
  <si>
    <t>PLAN DOCHODÓW Z TYTUŁU WYDAWANIA ZEZWOLEŃ NA SPRZEDAŻ</t>
  </si>
  <si>
    <t xml:space="preserve">NAPOJÓW ALKOHOLOWYCH I WYDATKÓW NA REALIZACJĘ ZADAŃ </t>
  </si>
  <si>
    <t xml:space="preserve">OKREŚLONYCH W PROGRAMIE PROFILAKTYKI I ROZWIĄZYWANIA </t>
  </si>
  <si>
    <t>PROBLEMÓW ALKOHOLOWYCH I NARKOMANII</t>
  </si>
  <si>
    <t>NA 2017 ROK</t>
  </si>
  <si>
    <t>Dochody od osób prawnych, od osób fizycznych i    od innych jednostek nieposiadających osobowości prawnej oraz wydatki związane z ich poborem</t>
  </si>
  <si>
    <t>Wpływy z innych opłat stanowiących dochody jednostek samorządu terytorialnego na podstawie ustaw</t>
  </si>
  <si>
    <t>Wpływy  z opłat za zezwolenia na sprzedaż alkoholu</t>
  </si>
  <si>
    <t>Razem</t>
  </si>
  <si>
    <t>WYDATKI</t>
  </si>
  <si>
    <t>Zwalczanie narkomanii</t>
  </si>
  <si>
    <t>Dotacja celowa na pomoc finansową udzieloną miedzy jednsotkami samorządu terytorialnego na dofiansnowanie własnych zadań bieżących</t>
  </si>
  <si>
    <t>Wolne środki, o których mowa w art. 217 ust.2 pkt 6 ustawy</t>
  </si>
  <si>
    <t>z dnia 28 lutego 2017 roku</t>
  </si>
  <si>
    <t>Wykonanie ronda na drodze gminnej oraz progu zwalniającego w m. Rogoźno</t>
  </si>
  <si>
    <t>Zakup bramy garażowej do remizy OSP Budziszewko</t>
  </si>
  <si>
    <t>754</t>
  </si>
  <si>
    <t>75412</t>
  </si>
  <si>
    <t>Urząd Miejski w Rogoźnie 
Dostawca: zostanie wyłoniony w drodze zamównień publicznych
Termin realizacji: 2017</t>
  </si>
  <si>
    <t>Zakup dyfibrylatorów AED</t>
  </si>
  <si>
    <t>23</t>
  </si>
  <si>
    <t>24</t>
  </si>
  <si>
    <t>25</t>
  </si>
  <si>
    <t>26</t>
  </si>
  <si>
    <t>Plan na dzień:  01.01.2017r.</t>
  </si>
  <si>
    <t>Plan na dzień 28.02.2017r.</t>
  </si>
  <si>
    <t>b) plan dochodów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</si>
  <si>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</si>
  <si>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</si>
  <si>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</si>
  <si>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</si>
  <si>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</si>
  <si>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 xml:space="preserve">Plan dochodów, dotacji i wydatków związanych z realizacją zadań  z zakresu administracji rządowej i innych zadań zleconych gminie ustawami 
na 2017 rok </t>
  </si>
  <si>
    <t>Plan
po zmianie</t>
  </si>
  <si>
    <t xml:space="preserve">z dnia 28 lutego 2017 roku
                                                            </t>
  </si>
  <si>
    <t xml:space="preserve">Plan 
</t>
  </si>
  <si>
    <t>Przed zmianą</t>
  </si>
  <si>
    <t>Po zmianie</t>
  </si>
  <si>
    <t>51 000,00</t>
  </si>
  <si>
    <t>0,00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</si>
  <si>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</si>
  <si>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</si>
  <si>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050</t>
  </si>
  <si>
    <t>Rybołówstwo i rybactwo</t>
  </si>
  <si>
    <t>25 000,00</t>
  </si>
  <si>
    <t>05095</t>
  </si>
  <si>
    <t>Transport i łączność</t>
  </si>
  <si>
    <t>15 000,00</t>
  </si>
  <si>
    <t>Drogi publiczne gminne</t>
  </si>
  <si>
    <t>0490</t>
  </si>
  <si>
    <t>Wpływy z innych lokalnych opłat pobieranych przez jednostki samorządu terytorialnego na podstawie odrębnych ustaw</t>
  </si>
  <si>
    <t>1 462 000,00</t>
  </si>
  <si>
    <t>Gospodarka gruntami i nieruchomościami</t>
  </si>
  <si>
    <t>0470</t>
  </si>
  <si>
    <t>Wpływy z opłat za trwały zarząd, użytkowanie i służebności</t>
  </si>
  <si>
    <t>38 400,00</t>
  </si>
  <si>
    <t>0550</t>
  </si>
  <si>
    <t>Wpływy z opłat z tytułu użytkowania wieczystego nieruchomości</t>
  </si>
  <si>
    <t>81 600,00</t>
  </si>
  <si>
    <t>334 500,00</t>
  </si>
  <si>
    <t>0760</t>
  </si>
  <si>
    <t>Wpływy z tytułu przekształcenia prawa użytkowania wieczystego przysługującego osobom fizycznym w prawo własności</t>
  </si>
  <si>
    <t>6 000,00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</si>
  <si>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</si>
  <si>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</si>
  <si>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</si>
  <si>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</si>
  <si>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</si>
  <si>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700,00</t>
  </si>
  <si>
    <t>0920</t>
  </si>
  <si>
    <t>Wpływy z pozostałych odsetek</t>
  </si>
  <si>
    <t>800,00</t>
  </si>
  <si>
    <t>144 925,00</t>
  </si>
  <si>
    <t>75011</t>
  </si>
  <si>
    <t>142 825,00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</si>
  <si>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</si>
  <si>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</si>
  <si>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</si>
  <si>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</si>
  <si>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</si>
  <si>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</si>
  <si>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</si>
  <si>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</si>
  <si>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</si>
  <si>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</si>
  <si>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751</t>
  </si>
  <si>
    <t>Urzędy naczelnych organów władzy państwowej, kontroli i ochrony prawa oraz sądownictwa</t>
  </si>
  <si>
    <t>3 491,00</t>
  </si>
  <si>
    <t>75101</t>
  </si>
  <si>
    <t>Urzędy naczelnych organów władzy państwowej, kontroli i ochrony prawa</t>
  </si>
  <si>
    <t>1 000,00</t>
  </si>
  <si>
    <t>756</t>
  </si>
  <si>
    <t>Dochody od osób prawnych, od osób fizycznych i od innych jednostek nieposiadających osobowości prawnej oraz wydatki związane z ich poborem</t>
  </si>
  <si>
    <t>22 665 850,67</t>
  </si>
  <si>
    <t>- 4 096,00</t>
  </si>
  <si>
    <t>22 661 754,67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</si>
  <si>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</si>
  <si>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</si>
  <si>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</si>
  <si>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</si>
  <si>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</si>
  <si>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</si>
  <si>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</si>
  <si>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6 743 310,95</t>
  </si>
  <si>
    <t>0310</t>
  </si>
  <si>
    <t>Wpływy z podatku od nieruchomości</t>
  </si>
  <si>
    <t>5 820 836,95</t>
  </si>
  <si>
    <t>0320</t>
  </si>
  <si>
    <t>Wpływy z podatku rolnego</t>
  </si>
  <si>
    <t>110 962,00</t>
  </si>
  <si>
    <t>0330</t>
  </si>
  <si>
    <t>Wpływy z podatku leśnego</t>
  </si>
  <si>
    <t>160 000,00</t>
  </si>
  <si>
    <t>0340</t>
  </si>
  <si>
    <t>Wpływy z podatku od środków transportowych</t>
  </si>
  <si>
    <t>79 512,00</t>
  </si>
  <si>
    <t>0500</t>
  </si>
  <si>
    <t>Wpływy z podatku od czynności cywilnoprawnych</t>
  </si>
  <si>
    <t>11 000,00</t>
  </si>
  <si>
    <t>2 000,00</t>
  </si>
  <si>
    <t>2680</t>
  </si>
  <si>
    <t>Rekompensaty utraconych dochodów w podatkach i opłatach lokalnych</t>
  </si>
  <si>
    <t>559 000,00</t>
  </si>
  <si>
    <t>75616</t>
  </si>
  <si>
    <t>Wpływy z podatku rolnego, podatku leśnego, podatku od spadków i darowizn, podatku od czynności cywilno-prawnych oraz podatków i opłat lokalnych od osób fizycznych</t>
  </si>
  <si>
    <t>4 506 101,72</t>
  </si>
  <si>
    <t>2 843 043,72</t>
  </si>
  <si>
    <t>667 834,00</t>
  </si>
  <si>
    <t>8 000,00</t>
  </si>
  <si>
    <t>366 224,00</t>
  </si>
  <si>
    <t>0360</t>
  </si>
  <si>
    <t>Wpływy z podatku od spadków i darowizn</t>
  </si>
  <si>
    <t>30 000,00</t>
  </si>
  <si>
    <t>0430</t>
  </si>
  <si>
    <t>Wpływy z opłaty targowej</t>
  </si>
  <si>
    <t>50 000,00</t>
  </si>
  <si>
    <t>500 000,00</t>
  </si>
  <si>
    <t>0640</t>
  </si>
  <si>
    <t>Wpływy z tytułu kosztów egzekucyjnych, opłaty komorniczej i kosztów upomnień</t>
  </si>
  <si>
    <t>- 11 000,00</t>
  </si>
  <si>
    <t>75618</t>
  </si>
  <si>
    <t>355 000,00</t>
  </si>
  <si>
    <t>0410</t>
  </si>
  <si>
    <t>Wpływy z opłaty skarbowej</t>
  </si>
  <si>
    <t>0480</t>
  </si>
  <si>
    <t>Wpływy z opłat za zezwolenia na sprzedaż napojów alkoholowych</t>
  </si>
  <si>
    <t>300 000,00</t>
  </si>
  <si>
    <t>5 000,00</t>
  </si>
  <si>
    <t>75621</t>
  </si>
  <si>
    <t>Udziały gmin w podatkach stanowiących dochód budżetu państwa</t>
  </si>
  <si>
    <t>11 001 438,00</t>
  </si>
  <si>
    <t>10 997 342,00</t>
  </si>
  <si>
    <t>0010</t>
  </si>
  <si>
    <t>9 801 438,00</t>
  </si>
  <si>
    <t>9 797 342,00</t>
  </si>
  <si>
    <t>0020</t>
  </si>
  <si>
    <t>Wpływy z podatku dochodowego od osób prawnych</t>
  </si>
  <si>
    <t>1 200 000,00</t>
  </si>
  <si>
    <t>758</t>
  </si>
  <si>
    <t>Różne rozliczenia</t>
  </si>
  <si>
    <t>18 170 958,00</t>
  </si>
  <si>
    <t>- 35 288,00</t>
  </si>
  <si>
    <t>18 135 670,00</t>
  </si>
  <si>
    <t>75801</t>
  </si>
  <si>
    <t>Część oświatowa subwencji ogólnej dla jednostek samorządu terytorialnego</t>
  </si>
  <si>
    <t>13 690 449,00</t>
  </si>
  <si>
    <t>13 655 161,00</t>
  </si>
  <si>
    <t>2920</t>
  </si>
  <si>
    <t>Subwencje ogólne z budżetu państwa</t>
  </si>
  <si>
    <t>75807</t>
  </si>
  <si>
    <t>Część wyrównawcza subwencji ogólnej dla gmin</t>
  </si>
  <si>
    <t>4 101 188,00</t>
  </si>
  <si>
    <t>75814</t>
  </si>
  <si>
    <t>Różne rozliczenia finansowe</t>
  </si>
  <si>
    <t>110 000,00</t>
  </si>
  <si>
    <t>80 000,00</t>
  </si>
  <si>
    <t>75831</t>
  </si>
  <si>
    <t>Część równoważąca subwencji ogólnej dla gmin</t>
  </si>
  <si>
    <t>269 321,00</t>
  </si>
  <si>
    <t>1 620 636,00</t>
  </si>
  <si>
    <t>- 220 744,00</t>
  </si>
  <si>
    <t>1 399 892,00</t>
  </si>
  <si>
    <t>80103</t>
  </si>
  <si>
    <t>181 968,00</t>
  </si>
  <si>
    <t>- 96 336,00</t>
  </si>
  <si>
    <t>85 632,00</t>
  </si>
  <si>
    <t>2030</t>
  </si>
  <si>
    <t>Dotacje celowe otrzymane z budżetu państwa na realizację własnych zadań bieżących gmin (związków gmin, związków powiatowo-gminnych)</t>
  </si>
  <si>
    <t xml:space="preserve">Przedszkola </t>
  </si>
  <si>
    <t>1 141 668,00</t>
  </si>
  <si>
    <t>- 124 408,00</t>
  </si>
  <si>
    <t>1 017 260,00</t>
  </si>
  <si>
    <t>0660</t>
  </si>
  <si>
    <t>Wpływy z opłat za korzystanie z wychowania przedszkolnego</t>
  </si>
  <si>
    <t>134 300,00</t>
  </si>
  <si>
    <t>0670</t>
  </si>
  <si>
    <t>Wpływy z opłat za korzystanie z wyżywienia w jednostkach realizujących zadania z zakresu wychowania przedszkolnego</t>
  </si>
  <si>
    <t>30 800,00</t>
  </si>
  <si>
    <t>385 800,00</t>
  </si>
  <si>
    <t>4 290,00</t>
  </si>
  <si>
    <t>4 500,00</t>
  </si>
  <si>
    <t>643 578,00</t>
  </si>
  <si>
    <t>- 155 208,00</t>
  </si>
  <si>
    <t>488 370,00</t>
  </si>
  <si>
    <t>80110</t>
  </si>
  <si>
    <t>4 000,00</t>
  </si>
  <si>
    <t>80148</t>
  </si>
  <si>
    <t>Stołówki szkolne i przedszkolne</t>
  </si>
  <si>
    <t>263 000,00</t>
  </si>
  <si>
    <t>257 600,00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</si>
  <si>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</si>
  <si>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</si>
  <si>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5 400,00</t>
  </si>
  <si>
    <t>852</t>
  </si>
  <si>
    <t>691 666,00</t>
  </si>
  <si>
    <t>696 666,00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</si>
  <si>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</si>
  <si>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</si>
  <si>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83 551,00</t>
  </si>
  <si>
    <t>47 883,00</t>
  </si>
  <si>
    <t>35 418,00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</si>
  <si>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</si>
  <si>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</si>
  <si>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250,00</t>
  </si>
  <si>
    <t>2950</t>
  </si>
  <si>
    <t>Wpływy ze zwrotów niewykorzystanych dotacji oraz płatności</t>
  </si>
  <si>
    <t>- 250,00</t>
  </si>
  <si>
    <t>85214</t>
  </si>
  <si>
    <t>49 657,00</t>
  </si>
  <si>
    <t>85215</t>
  </si>
  <si>
    <t>85216</t>
  </si>
  <si>
    <t>171 304,00</t>
  </si>
  <si>
    <t>170 804,00</t>
  </si>
  <si>
    <t>500,00</t>
  </si>
  <si>
    <t>- 500,00</t>
  </si>
  <si>
    <t>85219</t>
  </si>
  <si>
    <t>153 979,00</t>
  </si>
  <si>
    <t>85228</t>
  </si>
  <si>
    <t>233 175,00</t>
  </si>
  <si>
    <t>35 000,00</t>
  </si>
  <si>
    <t>198 050,00</t>
  </si>
  <si>
    <t>2360</t>
  </si>
  <si>
    <t>Dochody jednostek samorządu terytorialnego związane z realizacją zadań z zakresu administracji rządowej oraz innych zadań zleconych ustawami</t>
  </si>
  <si>
    <t>125,00</t>
  </si>
  <si>
    <t>197 193,69</t>
  </si>
  <si>
    <t>85395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</si>
  <si>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</si>
  <si>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</si>
  <si>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176 436,46</t>
  </si>
  <si>
    <t>2058</t>
  </si>
  <si>
    <t>- 176 436,46</t>
  </si>
  <si>
    <t>2059</t>
  </si>
  <si>
    <t>20 757,23</t>
  </si>
  <si>
    <t>855</t>
  </si>
  <si>
    <t>19 767 489,00</t>
  </si>
  <si>
    <t>85501</t>
  </si>
  <si>
    <t>Świadczenie wychowawcze</t>
  </si>
  <si>
    <t>12 055 539,00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</si>
  <si>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</si>
  <si>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</si>
  <si>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</si>
  <si>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</si>
  <si>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12 044 539,00</t>
  </si>
  <si>
    <t>10 000,00</t>
  </si>
  <si>
    <t>- 10 000,00</t>
  </si>
  <si>
    <t>85502</t>
  </si>
  <si>
    <t xml:space="preserve">Świadczenia rodzinne, świadczenie z funduszu alimentacyjnego oraz składki na ubezpieczenia emerytalne i rentowe z ubezpieczenia społecznego
</t>
  </si>
  <si>
    <t>7 711 950,00</t>
  </si>
  <si>
    <t>7 639 450,00</t>
  </si>
  <si>
    <t>62 000,00</t>
  </si>
  <si>
    <t>9 000,00</t>
  </si>
  <si>
    <t>- 9 000,00</t>
  </si>
  <si>
    <t>2 134 724,91</t>
  </si>
  <si>
    <t>90002</t>
  </si>
  <si>
    <t>1 824 276,00</t>
  </si>
  <si>
    <t>1 820 276,00</t>
  </si>
  <si>
    <t>- 4 000,00</t>
  </si>
  <si>
    <t>90019</t>
  </si>
  <si>
    <t>10 448,91</t>
  </si>
  <si>
    <t>20 000,00</t>
  </si>
  <si>
    <t>92109</t>
  </si>
  <si>
    <t>Razem:</t>
  </si>
  <si>
    <t>66 970 934,27</t>
  </si>
  <si>
    <t>851</t>
  </si>
  <si>
    <t>Zmiany w planie dochodów Gminy Rogoźno na 2017 rok</t>
  </si>
  <si>
    <t>Sfinansowanie zakupu pieca centralnego ogrzewania do remiza OSP Rogoźno</t>
  </si>
  <si>
    <t>6230</t>
  </si>
  <si>
    <t xml:space="preserve">Urząd Miesjki w Rogoźnie
Umowa zostanie podpisana z OSP Rogoźno
Termin realizacji: 2017
</t>
  </si>
  <si>
    <t>Dofinansowanie zakupu skanera do Aparatu RTG - SPZOZ w Obornikach</t>
  </si>
  <si>
    <t>85111</t>
  </si>
  <si>
    <t>6220</t>
  </si>
  <si>
    <t>Urząd Miejski w Rogoźnie
Zostanie podpisana umowa dofinansowania z SP ZOZ w Obornikach 
Termin realizacji: 2017</t>
  </si>
  <si>
    <t>27</t>
  </si>
  <si>
    <t>28</t>
  </si>
  <si>
    <t>Dotacja celowa zbudżetu na finansowanie lub dofinansowanie kosztów realizacji inwestycyji i zakupów inwestycyjnych innych jedostek sektora finansów publicznych</t>
  </si>
  <si>
    <t>Ochornicze straże pożarne</t>
  </si>
  <si>
    <t>Dotacja celowa z budżetu na finansowanie lub dofinansowanie kosztów realizacji inwestycji i zakupów inwestycyjnych jednostek niezaliczanych do sektora finansów publicznych</t>
  </si>
  <si>
    <t>Szpitale ogólne</t>
  </si>
  <si>
    <t>29</t>
  </si>
  <si>
    <t>Przedszkole nr 2 w Rogoźnie
Wykonawca: zostanie wyłoniony w drodze zamówień puiblicznych
Termin realizacj: 2017</t>
  </si>
  <si>
    <t>Zakup materiałów do przebudowy chodnika na terenie Przedszkola nr 2 w Rogoźnie</t>
  </si>
  <si>
    <t>Załącznik nr 4 do  Uchwały nr XXXVI/354/2017</t>
  </si>
  <si>
    <t>Załącznik nr 5 do  Uchwały Nr XXXVI/354/2017</t>
  </si>
  <si>
    <t>Załącznik nr 6 do Uchwały Nr XXXVI/354/2017</t>
  </si>
  <si>
    <t>Załącznik nr 7 do Uchwały Nr XXXVI/254/2017</t>
  </si>
  <si>
    <t>Załącznik nr 8 do  Uchwały Nr XXXVI/354/2017</t>
  </si>
  <si>
    <t>Załącznik Nr 9 do Uchwały Nr XXXVI/354/2017</t>
  </si>
  <si>
    <t>Załącznik nr 10 do Uchwały Nr XXXVI/354/2017</t>
  </si>
  <si>
    <t>126,00</t>
  </si>
  <si>
    <t>19 767 615,00</t>
  </si>
  <si>
    <t>85503</t>
  </si>
  <si>
    <t>Karta Dużej Rodziny</t>
  </si>
  <si>
    <t>- 255 002,00</t>
  </si>
  <si>
    <t>66 715 932,27</t>
  </si>
  <si>
    <t>Załącznik nr 1 do Uchwały nr XXXVI/354/2017
Rady Miejskiej w Rogoźnie
z dnia 28 lutego 2017 roku</t>
  </si>
  <si>
    <t>Zmiany w planie wydatków Gminy Rogoźno na 2017 rok</t>
  </si>
  <si>
    <t>Załącznik nr 2 do Uchwały nr XXXVI/354/2017
Rady Miejskiej w Rogoźnie
z dnia 28 lutego 2017 roku</t>
  </si>
  <si>
    <t>129 541,55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</si>
  <si>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</si>
  <si>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</si>
  <si>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</si>
  <si>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</si>
  <si>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</si>
  <si>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</si>
  <si>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</si>
  <si>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92 541,55</t>
  </si>
  <si>
    <t>4210</t>
  </si>
  <si>
    <t>6 541,55</t>
  </si>
  <si>
    <t>4300</t>
  </si>
  <si>
    <t>76 000,00</t>
  </si>
  <si>
    <t>Wydatki inwestycyjne jednostek budżetowych</t>
  </si>
  <si>
    <t>4110</t>
  </si>
  <si>
    <t>520,00</t>
  </si>
  <si>
    <t>4170</t>
  </si>
  <si>
    <t>3 000,00</t>
  </si>
  <si>
    <t>19 000,00</t>
  </si>
  <si>
    <t>4260</t>
  </si>
  <si>
    <t>2 480,00</t>
  </si>
  <si>
    <t>2 354 232,21</t>
  </si>
  <si>
    <t>145 000,00</t>
  </si>
  <si>
    <t>2 499 232,21</t>
  </si>
  <si>
    <t>60004</t>
  </si>
  <si>
    <t>350 000,00</t>
  </si>
  <si>
    <t>2310</t>
  </si>
  <si>
    <t>Dotacje celowe przekazane gminie na zadania bieżące realizowane na podstawie porozumień (umów) między jednostkami samorządu terytorialnego</t>
  </si>
  <si>
    <t>250 000,00</t>
  </si>
  <si>
    <t>100 000,00</t>
  </si>
  <si>
    <t>2 004 232,21</t>
  </si>
  <si>
    <t>2 149 232,21</t>
  </si>
  <si>
    <t>41 027,75</t>
  </si>
  <si>
    <t>4270</t>
  </si>
  <si>
    <t>167 000,00</t>
  </si>
  <si>
    <t>510 000,00</t>
  </si>
  <si>
    <t>610 000,00</t>
  </si>
  <si>
    <t>4430</t>
  </si>
  <si>
    <t>1 277 204,46</t>
  </si>
  <si>
    <t>45 000,00</t>
  </si>
  <si>
    <t>1 322 204,46</t>
  </si>
  <si>
    <t>Turystyka</t>
  </si>
  <si>
    <t>96 000,00</t>
  </si>
  <si>
    <t>37 000,00</t>
  </si>
  <si>
    <t>1 001 851,60</t>
  </si>
  <si>
    <t>54 000,00</t>
  </si>
  <si>
    <t>1 055 851,60</t>
  </si>
  <si>
    <t>70001</t>
  </si>
  <si>
    <t>Zakłady gospodarki mieszkaniowej</t>
  </si>
  <si>
    <t>407 851,60</t>
  </si>
  <si>
    <t>2650</t>
  </si>
  <si>
    <t>594 000,00</t>
  </si>
  <si>
    <t>648 000,00</t>
  </si>
  <si>
    <t>85 000,00</t>
  </si>
  <si>
    <t>16 000,00</t>
  </si>
  <si>
    <t>93 889,43</t>
  </si>
  <si>
    <t>4308</t>
  </si>
  <si>
    <t>22 269,58</t>
  </si>
  <si>
    <t>4309</t>
  </si>
  <si>
    <t>6 840,99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</si>
  <si>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</si>
  <si>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</si>
  <si>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</si>
  <si>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</si>
  <si>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4 800,00</t>
  </si>
  <si>
    <t>4590</t>
  </si>
  <si>
    <t>Kary i odszkodowania wypłacane na rzecz osób fizycznych</t>
  </si>
  <si>
    <t>26 000,00</t>
  </si>
  <si>
    <t>4600</t>
  </si>
  <si>
    <t>Kary, odszkodowania i grzywny wypłacane na rzecz osób prawnych i innych jednostek organizacyjnych</t>
  </si>
  <si>
    <t>82 000,00</t>
  </si>
  <si>
    <t>28 000,00</t>
  </si>
  <si>
    <t>4610</t>
  </si>
  <si>
    <t>Koszty postępowania sądowego i prokuratorskiego</t>
  </si>
  <si>
    <t>Wydatki na zakupy inwestycyjne jednostek budżetowych</t>
  </si>
  <si>
    <t>214 000,00</t>
  </si>
  <si>
    <t>710</t>
  </si>
  <si>
    <t>Działalność usługowa</t>
  </si>
  <si>
    <t>104 000,00</t>
  </si>
  <si>
    <t>71004</t>
  </si>
  <si>
    <t>Plany zagospodarowania przestrzennego</t>
  </si>
  <si>
    <t>75 000,00</t>
  </si>
  <si>
    <t>71035</t>
  </si>
  <si>
    <t>Cmentarze</t>
  </si>
  <si>
    <t>5 576 769,10</t>
  </si>
  <si>
    <t>46 072,00</t>
  </si>
  <si>
    <t>5 622 841,10</t>
  </si>
  <si>
    <t>4010</t>
  </si>
  <si>
    <t>115 368,60</t>
  </si>
  <si>
    <t>19 831,87</t>
  </si>
  <si>
    <t>4120</t>
  </si>
  <si>
    <t>2 826,53</t>
  </si>
  <si>
    <t>1 798,00</t>
  </si>
  <si>
    <t>75022</t>
  </si>
  <si>
    <t>Rady gmin (miast i miast na prawach powiatu)</t>
  </si>
  <si>
    <t>340 547,24</t>
  </si>
  <si>
    <t>3030</t>
  </si>
  <si>
    <t xml:space="preserve">Różne wydatki na rzecz osób fizycznych </t>
  </si>
  <si>
    <t>300 547,24</t>
  </si>
  <si>
    <t>4190</t>
  </si>
  <si>
    <t>Nagrody konkursowe</t>
  </si>
  <si>
    <t>22 000,00</t>
  </si>
  <si>
    <t>4420</t>
  </si>
  <si>
    <t>Podróże służbowe zagraniczne</t>
  </si>
  <si>
    <t>3 981 369,86</t>
  </si>
  <si>
    <t>38 072,00</t>
  </si>
  <si>
    <t>4 019 441,86</t>
  </si>
  <si>
    <t>3020</t>
  </si>
  <si>
    <t>Wydatki osobowe niezaliczone do wynagrodzeń</t>
  </si>
  <si>
    <t>6 500,00</t>
  </si>
  <si>
    <t>2 431 927,69</t>
  </si>
  <si>
    <t>4018</t>
  </si>
  <si>
    <t>6 666,07</t>
  </si>
  <si>
    <t>4019</t>
  </si>
  <si>
    <t>2 047,72</t>
  </si>
  <si>
    <t>4040</t>
  </si>
  <si>
    <t>Dodatkowe wynagrodzenie roczne</t>
  </si>
  <si>
    <t>194 474,16</t>
  </si>
  <si>
    <t>444 168,73</t>
  </si>
  <si>
    <t>4118</t>
  </si>
  <si>
    <t>1 145,89</t>
  </si>
  <si>
    <t>4119</t>
  </si>
  <si>
    <t>352,02</t>
  </si>
  <si>
    <t>52 037,45</t>
  </si>
  <si>
    <t>4128</t>
  </si>
  <si>
    <t>163,33</t>
  </si>
  <si>
    <t>4129</t>
  </si>
  <si>
    <t>50,17</t>
  </si>
  <si>
    <t>4140</t>
  </si>
  <si>
    <t>Wpłaty na Państwowy Fundusz Rehabilitacji Osób Niepełnosprawnych</t>
  </si>
  <si>
    <t>116 700,00</t>
  </si>
  <si>
    <t>72 000,00</t>
  </si>
  <si>
    <t>4280</t>
  </si>
  <si>
    <t>Zakup usług zdrowotnych</t>
  </si>
  <si>
    <t>2 500,00</t>
  </si>
  <si>
    <t>218 500,00</t>
  </si>
  <si>
    <t>4360</t>
  </si>
  <si>
    <t>Opłaty z tytułu zakupu usług telekomunikacyjnych</t>
  </si>
  <si>
    <t>32 500,00</t>
  </si>
  <si>
    <t>4380</t>
  </si>
  <si>
    <t>Zakup usług obejmujacych tłumaczenia</t>
  </si>
  <si>
    <t>4390</t>
  </si>
  <si>
    <t>Zakup usług obejmujących wykonanie ekspertyz, analiz i opinii</t>
  </si>
  <si>
    <t>57 000,00</t>
  </si>
  <si>
    <t>35 072,00</t>
  </si>
  <si>
    <t>92 072,00</t>
  </si>
  <si>
    <t>4410</t>
  </si>
  <si>
    <t>38 000,00</t>
  </si>
  <si>
    <t>4440</t>
  </si>
  <si>
    <t>69 741,00</t>
  </si>
  <si>
    <t>16 895,63</t>
  </si>
  <si>
    <t>4700</t>
  </si>
  <si>
    <t xml:space="preserve">Szkolenia pracowników niebędących członkami korpusu służby cywilnej </t>
  </si>
  <si>
    <t>27 000,00</t>
  </si>
  <si>
    <t>13 000,00</t>
  </si>
  <si>
    <t>75075</t>
  </si>
  <si>
    <t>Promocja jednostek samorządu terytorialnego</t>
  </si>
  <si>
    <t>31 500,00</t>
  </si>
  <si>
    <t>40 000,00</t>
  </si>
  <si>
    <t>75085</t>
  </si>
  <si>
    <t>Wspólna obsługa jednostek samorządu terytorialnego</t>
  </si>
  <si>
    <t>852 747,00</t>
  </si>
  <si>
    <t>860 747,00</t>
  </si>
  <si>
    <t>1 350,00</t>
  </si>
  <si>
    <t>551 413,00</t>
  </si>
  <si>
    <t>39 335,00</t>
  </si>
  <si>
    <t>98 644,00</t>
  </si>
  <si>
    <t>14 133,00</t>
  </si>
  <si>
    <t>36 000,00</t>
  </si>
  <si>
    <t>2 880,00</t>
  </si>
  <si>
    <t>3 600,00</t>
  </si>
  <si>
    <t>10 392,00</t>
  </si>
  <si>
    <t>75095</t>
  </si>
  <si>
    <t>183 280,00</t>
  </si>
  <si>
    <t>106 080,00</t>
  </si>
  <si>
    <t>4100</t>
  </si>
  <si>
    <t>Wynagrodzenia agencyjno-prowizyjne</t>
  </si>
  <si>
    <t>71 200,00</t>
  </si>
  <si>
    <t>2 917,92</t>
  </si>
  <si>
    <t>501,59</t>
  </si>
  <si>
    <t>71,49</t>
  </si>
  <si>
    <t>544 710,97</t>
  </si>
  <si>
    <t>55 000,00</t>
  </si>
  <si>
    <t>599 710,97</t>
  </si>
  <si>
    <t>450 680,97</t>
  </si>
  <si>
    <t>505 680,97</t>
  </si>
  <si>
    <t>2820</t>
  </si>
  <si>
    <t>6 757,73</t>
  </si>
  <si>
    <t>963,15</t>
  </si>
  <si>
    <t>39 312,00</t>
  </si>
  <si>
    <t>144 648,09</t>
  </si>
  <si>
    <t>52 000,00</t>
  </si>
  <si>
    <t>42 000,00</t>
  </si>
  <si>
    <t>Dotacje celowe z budżetu na finansowanie lub dofinansowanie kosztów realizacji inwestycji i zakupów inwestycyjnych jednostek nie zaliczanych do sektora finansów publicznych</t>
  </si>
  <si>
    <t>75414</t>
  </si>
  <si>
    <t>Obrona cywilna</t>
  </si>
  <si>
    <t>9 200,00</t>
  </si>
  <si>
    <t>1 200,00</t>
  </si>
  <si>
    <t>3 500,00</t>
  </si>
  <si>
    <t>75415</t>
  </si>
  <si>
    <t>47 000,00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</si>
  <si>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</si>
  <si>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</si>
  <si>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</si>
  <si>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37 830,00</t>
  </si>
  <si>
    <t>12 830,00</t>
  </si>
  <si>
    <t>757</t>
  </si>
  <si>
    <t>Obsługa długu publicznego</t>
  </si>
  <si>
    <t>326 000,00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</si>
  <si>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</si>
  <si>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</si>
  <si>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</si>
  <si>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</si>
  <si>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281 000,00</t>
  </si>
  <si>
    <t>75818</t>
  </si>
  <si>
    <t>Rezerwy ogólne i celowe</t>
  </si>
  <si>
    <t>4810</t>
  </si>
  <si>
    <t>Rezerwy</t>
  </si>
  <si>
    <t>23 463 700,52</t>
  </si>
  <si>
    <t>346 800,00</t>
  </si>
  <si>
    <t>23 810 500,52</t>
  </si>
  <si>
    <t>10 507 598,00</t>
  </si>
  <si>
    <t>10 603 598,00</t>
  </si>
  <si>
    <t>2 800,00</t>
  </si>
  <si>
    <t>378 911,00</t>
  </si>
  <si>
    <t>6 583 993,00</t>
  </si>
  <si>
    <t>530 638,00</t>
  </si>
  <si>
    <t>1 262 653,00</t>
  </si>
  <si>
    <t>179 629,00</t>
  </si>
  <si>
    <t>38 858,00</t>
  </si>
  <si>
    <t>298 700,00</t>
  </si>
  <si>
    <t>18 000,00</t>
  </si>
  <si>
    <t>316 700,00</t>
  </si>
  <si>
    <t>4240</t>
  </si>
  <si>
    <t>Zakup środków dydaktycznych i książek</t>
  </si>
  <si>
    <t>22 500,00</t>
  </si>
  <si>
    <t>399 000,00</t>
  </si>
  <si>
    <t>14 300,00</t>
  </si>
  <si>
    <t>78 000,00</t>
  </si>
  <si>
    <t>92 300,00</t>
  </si>
  <si>
    <t>21 800,00</t>
  </si>
  <si>
    <t>174 700,00</t>
  </si>
  <si>
    <t>36 105,00</t>
  </si>
  <si>
    <t>10 100,00</t>
  </si>
  <si>
    <t>5 310,00</t>
  </si>
  <si>
    <t>368 809,00</t>
  </si>
  <si>
    <t>4480</t>
  </si>
  <si>
    <t>Podatek od nieruchomości</t>
  </si>
  <si>
    <t>1 030,00</t>
  </si>
  <si>
    <t>175 762,00</t>
  </si>
  <si>
    <t>748 826,00</t>
  </si>
  <si>
    <t>5 200,00</t>
  </si>
  <si>
    <t>20 319,00</t>
  </si>
  <si>
    <t>490 037,00</t>
  </si>
  <si>
    <t>41 341,00</t>
  </si>
  <si>
    <t>95 670,00</t>
  </si>
  <si>
    <t>13 599,00</t>
  </si>
  <si>
    <t>18 600,00</t>
  </si>
  <si>
    <t>3 400,00</t>
  </si>
  <si>
    <t>21 000,00</t>
  </si>
  <si>
    <t>550,00</t>
  </si>
  <si>
    <t>7 500,00</t>
  </si>
  <si>
    <t>29 810,00</t>
  </si>
  <si>
    <t>4 684 385,52</t>
  </si>
  <si>
    <t>250 800,00</t>
  </si>
  <si>
    <t>4 935 185,52</t>
  </si>
  <si>
    <t>2540</t>
  </si>
  <si>
    <t>1 131 062,52</t>
  </si>
  <si>
    <t>200 000,00</t>
  </si>
  <si>
    <t>1 331 062,52</t>
  </si>
  <si>
    <t>41 822,00</t>
  </si>
  <si>
    <t>1 954 985,00</t>
  </si>
  <si>
    <t>154 831,00</t>
  </si>
  <si>
    <t>358 373,00</t>
  </si>
  <si>
    <t>51 244,00</t>
  </si>
  <si>
    <t>95 000,00</t>
  </si>
  <si>
    <t>4220</t>
  </si>
  <si>
    <t>Zakup środków żywności</t>
  </si>
  <si>
    <t>8 500,00</t>
  </si>
  <si>
    <t>248 000,00</t>
  </si>
  <si>
    <t>10 500,00</t>
  </si>
  <si>
    <t>59 000,00</t>
  </si>
  <si>
    <t>1 290,00</t>
  </si>
  <si>
    <t>108 733,00</t>
  </si>
  <si>
    <t>345,00</t>
  </si>
  <si>
    <t>33 000,00</t>
  </si>
  <si>
    <t>4 478 827,00</t>
  </si>
  <si>
    <t>2320</t>
  </si>
  <si>
    <t>Dotacje celowe przekazane dla powiatu na zadania bieżące realizowane na podstawie porozumień (umów) między jednostkami samorządu terytorialnego</t>
  </si>
  <si>
    <t>1 300 000,00</t>
  </si>
  <si>
    <t>645 144,00</t>
  </si>
  <si>
    <t>42 967,00</t>
  </si>
  <si>
    <t>1 604 605,00</t>
  </si>
  <si>
    <t>130 189,00</t>
  </si>
  <si>
    <t>302 791,00</t>
  </si>
  <si>
    <t>43 212,00</t>
  </si>
  <si>
    <t>71 000,00</t>
  </si>
  <si>
    <t>162 800,00</t>
  </si>
  <si>
    <t>7 000,00</t>
  </si>
  <si>
    <t>44 000,00</t>
  </si>
  <si>
    <t>96 119,00</t>
  </si>
  <si>
    <t>80113</t>
  </si>
  <si>
    <t>Dowożenie uczniów do szkół</t>
  </si>
  <si>
    <t>761 500,00</t>
  </si>
  <si>
    <t>757 500,00</t>
  </si>
  <si>
    <t>80146</t>
  </si>
  <si>
    <t>Dokształcanie i doskonalenie nauczycieli</t>
  </si>
  <si>
    <t>98 369,00</t>
  </si>
  <si>
    <t>71 369,00</t>
  </si>
  <si>
    <t>628 215,00</t>
  </si>
  <si>
    <t>246 127,00</t>
  </si>
  <si>
    <t>19 221,00</t>
  </si>
  <si>
    <t>45 092,00</t>
  </si>
  <si>
    <t>6 426,00</t>
  </si>
  <si>
    <t>24 100,00</t>
  </si>
  <si>
    <t>269 000,00</t>
  </si>
  <si>
    <t>950,00</t>
  </si>
  <si>
    <t>9 299,00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</si>
  <si>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</si>
  <si>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</si>
  <si>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819 337,00</t>
  </si>
  <si>
    <t>170 000,00</t>
  </si>
  <si>
    <t>36 808,00</t>
  </si>
  <si>
    <t>428 267,00</t>
  </si>
  <si>
    <t>33 395,00</t>
  </si>
  <si>
    <t>82 423,00</t>
  </si>
  <si>
    <t>11 797,00</t>
  </si>
  <si>
    <t>12 000,00</t>
  </si>
  <si>
    <t>18 147,00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</si>
  <si>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</si>
  <si>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</si>
  <si>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533 438,00</t>
  </si>
  <si>
    <t>25 641,00</t>
  </si>
  <si>
    <t>12 523,00</t>
  </si>
  <si>
    <t>336 510,00</t>
  </si>
  <si>
    <t>28 228,00</t>
  </si>
  <si>
    <t>64 872,00</t>
  </si>
  <si>
    <t>9 159,00</t>
  </si>
  <si>
    <t>9 800,00</t>
  </si>
  <si>
    <t>5 800,00</t>
  </si>
  <si>
    <t>1 800,00</t>
  </si>
  <si>
    <t>12 005,00</t>
  </si>
  <si>
    <t>80195</t>
  </si>
  <si>
    <t>203 205,00</t>
  </si>
  <si>
    <t>16 500,00</t>
  </si>
  <si>
    <t>5 500,00</t>
  </si>
  <si>
    <t>172 205,00</t>
  </si>
  <si>
    <t>312 000,00</t>
  </si>
  <si>
    <t>337 000,00</t>
  </si>
  <si>
    <t>Dotacje celowe z budżetu na finansowanie lub dofinansowanie kosztów realizacji inwestycji i zakupów inwestycyjnych innych jednostek sektora finansów publicznych</t>
  </si>
  <si>
    <t>85153</t>
  </si>
  <si>
    <t>8 400,00</t>
  </si>
  <si>
    <t>2 400,00</t>
  </si>
  <si>
    <t>85154</t>
  </si>
  <si>
    <t>291 600,00</t>
  </si>
  <si>
    <t>2710</t>
  </si>
  <si>
    <t>Dotacja celowa na pomoc finansową udzielaną między jednostkami samorządu terytorialnego na dofinansowanie własnych zadań bieżących</t>
  </si>
  <si>
    <t>3 863,00</t>
  </si>
  <si>
    <t>- 379,00</t>
  </si>
  <si>
    <t>3 484,00</t>
  </si>
  <si>
    <t>341,00</t>
  </si>
  <si>
    <t>125 760,00</t>
  </si>
  <si>
    <t>22 600,00</t>
  </si>
  <si>
    <t>- 221,00</t>
  </si>
  <si>
    <t>22 379,00</t>
  </si>
  <si>
    <t>63 848,00</t>
  </si>
  <si>
    <t>64 448,00</t>
  </si>
  <si>
    <t>188,00</t>
  </si>
  <si>
    <t>85195</t>
  </si>
  <si>
    <t>1 050,00</t>
  </si>
  <si>
    <t>3 868 306,00</t>
  </si>
  <si>
    <t>3 873 306,00</t>
  </si>
  <si>
    <t>85202</t>
  </si>
  <si>
    <t>Domy pomocy społecznej</t>
  </si>
  <si>
    <t>542 430,00</t>
  </si>
  <si>
    <t>4330</t>
  </si>
  <si>
    <t>Zakup usług przez jednostki samorządu terytorialnego od innych jednostek samorządu terytorialnego</t>
  </si>
  <si>
    <t>85205</t>
  </si>
  <si>
    <t>Zadania w zakresie przeciwdziałania przemocy w rodzinie</t>
  </si>
  <si>
    <t>90 751,00</t>
  </si>
  <si>
    <t>Zwrot dotacji oraz płatności wykorzystanych niezgodnie z przeznaczeniem lub wykorzystanych z naruszeniem procedur, o których mowa w art. 184 ustawy, pobranych nienależnie lub w nadmiernej wysokości</t>
  </si>
  <si>
    <t>Zwrot niewykorzystanych dotacji oraz płatności</t>
  </si>
  <si>
    <t>4130</t>
  </si>
  <si>
    <t>90 501,00</t>
  </si>
  <si>
    <t>417 257,00</t>
  </si>
  <si>
    <t>3110</t>
  </si>
  <si>
    <t>440 000,00</t>
  </si>
  <si>
    <t>445 000,00</t>
  </si>
  <si>
    <t>4 901,96</t>
  </si>
  <si>
    <t>444 901,96</t>
  </si>
  <si>
    <t>98,04</t>
  </si>
  <si>
    <t>231 304,00</t>
  </si>
  <si>
    <t>230 804,00</t>
  </si>
  <si>
    <t>1 402 114,00</t>
  </si>
  <si>
    <t>7 350,00</t>
  </si>
  <si>
    <t>835 071,00</t>
  </si>
  <si>
    <t>61 737,00</t>
  </si>
  <si>
    <t>154 301,00</t>
  </si>
  <si>
    <t>21 652,00</t>
  </si>
  <si>
    <t>70 000,00</t>
  </si>
  <si>
    <t>60 977,00</t>
  </si>
  <si>
    <t>900,00</t>
  </si>
  <si>
    <t>29 326,00</t>
  </si>
  <si>
    <t>445 450,00</t>
  </si>
  <si>
    <t>29 400,00</t>
  </si>
  <si>
    <t>- 29 400,00</t>
  </si>
  <si>
    <t>168 000,00</t>
  </si>
  <si>
    <t>- 168 000,00</t>
  </si>
  <si>
    <t>248 050,00</t>
  </si>
  <si>
    <t>197 400,00</t>
  </si>
  <si>
    <t>85230</t>
  </si>
  <si>
    <t>Pomoc w zakresie dożywiania</t>
  </si>
  <si>
    <t>130 000,00</t>
  </si>
  <si>
    <t>85232</t>
  </si>
  <si>
    <t>150 000,00</t>
  </si>
  <si>
    <t>85295</t>
  </si>
  <si>
    <t>14 000,00</t>
  </si>
  <si>
    <t>241 193,69</t>
  </si>
  <si>
    <t>Dotacja celowa na pomoc finansową udzielaną między jednostkami samorządu terytorialnego na dofinansowanie własnych zadań inwestycyjnych i zakupów inwestycyjnych</t>
  </si>
  <si>
    <t>201 193,69</t>
  </si>
  <si>
    <t>4017</t>
  </si>
  <si>
    <t>55 283,61</t>
  </si>
  <si>
    <t>6 503,95</t>
  </si>
  <si>
    <t>4117</t>
  </si>
  <si>
    <t>9 651,58</t>
  </si>
  <si>
    <t>1 135,49</t>
  </si>
  <si>
    <t>4127</t>
  </si>
  <si>
    <t>1 354,37</t>
  </si>
  <si>
    <t>159,34</t>
  </si>
  <si>
    <t>4217</t>
  </si>
  <si>
    <t>617,37</t>
  </si>
  <si>
    <t>4219</t>
  </si>
  <si>
    <t>72,63</t>
  </si>
  <si>
    <t>4307</t>
  </si>
  <si>
    <t>105 020,10</t>
  </si>
  <si>
    <t>12 355,30</t>
  </si>
  <si>
    <t>4417</t>
  </si>
  <si>
    <t>4 509,43</t>
  </si>
  <si>
    <t>4419</t>
  </si>
  <si>
    <t>530,52</t>
  </si>
  <si>
    <t>854</t>
  </si>
  <si>
    <t>Edukacyjna opieka wychowawcza</t>
  </si>
  <si>
    <t>1 022 755,00</t>
  </si>
  <si>
    <t>85401</t>
  </si>
  <si>
    <t>Świetlice szkolne</t>
  </si>
  <si>
    <t>913 155,00</t>
  </si>
  <si>
    <t>1 834,00</t>
  </si>
  <si>
    <t>648 961,00</t>
  </si>
  <si>
    <t>53 792,00</t>
  </si>
  <si>
    <t>119 808,00</t>
  </si>
  <si>
    <t>17 105,00</t>
  </si>
  <si>
    <t>15 400,00</t>
  </si>
  <si>
    <t>3 200,00</t>
  </si>
  <si>
    <t>37 055,00</t>
  </si>
  <si>
    <t>85415</t>
  </si>
  <si>
    <t>Pomoc materialna dla uczniów o charakterze socjalnym</t>
  </si>
  <si>
    <t>3240</t>
  </si>
  <si>
    <t>Stypendia dla uczniów</t>
  </si>
  <si>
    <t>85416</t>
  </si>
  <si>
    <t>Pomoc materialna dla uczniów o charakterze motywacyjnym</t>
  </si>
  <si>
    <t>9 600,00</t>
  </si>
  <si>
    <t>20 080 250,00</t>
  </si>
  <si>
    <t>20 080 376,00</t>
  </si>
  <si>
    <t>11 862 509,00</t>
  </si>
  <si>
    <t>12 222,00</t>
  </si>
  <si>
    <t>1 715,00</t>
  </si>
  <si>
    <t>1 093,00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</si>
  <si>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</si>
  <si>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</si>
  <si>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7 649 950,00</t>
  </si>
  <si>
    <t>7 183 897,00</t>
  </si>
  <si>
    <t>142 348,00</t>
  </si>
  <si>
    <t>8 969,00</t>
  </si>
  <si>
    <t>3 707,00</t>
  </si>
  <si>
    <t>4 029,00</t>
  </si>
  <si>
    <t>105,10</t>
  </si>
  <si>
    <t>18,34</t>
  </si>
  <si>
    <t>2,56</t>
  </si>
  <si>
    <t>85504</t>
  </si>
  <si>
    <t>Wspieranie rodziny</t>
  </si>
  <si>
    <t>125 631,00</t>
  </si>
  <si>
    <t>1 600,00</t>
  </si>
  <si>
    <t>90 320,00</t>
  </si>
  <si>
    <t>5 378,00</t>
  </si>
  <si>
    <t>16 709,00</t>
  </si>
  <si>
    <t>2 345,00</t>
  </si>
  <si>
    <t>3 279,00</t>
  </si>
  <si>
    <t>85508</t>
  </si>
  <si>
    <t>Rodziny zastępcze</t>
  </si>
  <si>
    <t>105 600,00</t>
  </si>
  <si>
    <t>85510</t>
  </si>
  <si>
    <t>Działalność placówek opiekuńczo-wychowawczych</t>
  </si>
  <si>
    <t>143 530,00</t>
  </si>
  <si>
    <t>4 190 512,19</t>
  </si>
  <si>
    <t>90001</t>
  </si>
  <si>
    <t>155 000,00</t>
  </si>
  <si>
    <t>- 100 000,00</t>
  </si>
  <si>
    <t>1 895 276,00</t>
  </si>
  <si>
    <t>108 851,35</t>
  </si>
  <si>
    <t>8 945,84</t>
  </si>
  <si>
    <t>20 249,34</t>
  </si>
  <si>
    <t>2 072,24</t>
  </si>
  <si>
    <t>31 000,00</t>
  </si>
  <si>
    <t>1 682 722,19</t>
  </si>
  <si>
    <t>3 555,00</t>
  </si>
  <si>
    <t>3 380,04</t>
  </si>
  <si>
    <t>90003</t>
  </si>
  <si>
    <t>Oczyszczanie miast i wsi</t>
  </si>
  <si>
    <t>360 000,00</t>
  </si>
  <si>
    <t>90004</t>
  </si>
  <si>
    <t>225 500,00</t>
  </si>
  <si>
    <t>78 500,00</t>
  </si>
  <si>
    <t>141 500,00</t>
  </si>
  <si>
    <t>262 022,59</t>
  </si>
  <si>
    <t>115 000,00</t>
  </si>
  <si>
    <t>- 1 150,00</t>
  </si>
  <si>
    <t>113 850,00</t>
  </si>
  <si>
    <t>173,00</t>
  </si>
  <si>
    <t>25,00</t>
  </si>
  <si>
    <t>- 48,00</t>
  </si>
  <si>
    <t>3 952,00</t>
  </si>
  <si>
    <t>142 022,59</t>
  </si>
  <si>
    <t>Oświetlenie ulic, placów i dróg</t>
  </si>
  <si>
    <t>981 000,00</t>
  </si>
  <si>
    <t>550 000,00</t>
  </si>
  <si>
    <t>341 000,00</t>
  </si>
  <si>
    <t>90 000,00</t>
  </si>
  <si>
    <t>301 713,60</t>
  </si>
  <si>
    <t>4 125,60</t>
  </si>
  <si>
    <t>588,00</t>
  </si>
  <si>
    <t>24 000,00</t>
  </si>
  <si>
    <t>185 000,00</t>
  </si>
  <si>
    <t>4 479 843,44</t>
  </si>
  <si>
    <t>4 589 843,44</t>
  </si>
  <si>
    <t>92105</t>
  </si>
  <si>
    <t>1 105 056,83</t>
  </si>
  <si>
    <t>1 115 056,83</t>
  </si>
  <si>
    <t>2480</t>
  </si>
  <si>
    <t>975 680,00</t>
  </si>
  <si>
    <t>344,00</t>
  </si>
  <si>
    <t>49,00</t>
  </si>
  <si>
    <t>42 219,46</t>
  </si>
  <si>
    <t>47 219,46</t>
  </si>
  <si>
    <t>60 130,84</t>
  </si>
  <si>
    <t>20 308,53</t>
  </si>
  <si>
    <t>25 308,53</t>
  </si>
  <si>
    <t>1 325,00</t>
  </si>
  <si>
    <t>92116</t>
  </si>
  <si>
    <t>339 957,90</t>
  </si>
  <si>
    <t>339 620,00</t>
  </si>
  <si>
    <t>337,90</t>
  </si>
  <si>
    <t>2 822 877,92</t>
  </si>
  <si>
    <t>498 700,00</t>
  </si>
  <si>
    <t>1 975 551,00</t>
  </si>
  <si>
    <t>348 626,92</t>
  </si>
  <si>
    <t>92120</t>
  </si>
  <si>
    <t>2720</t>
  </si>
  <si>
    <t>92127</t>
  </si>
  <si>
    <t>Działalność dotycząca miejsc pamięci narodowej oraz ochrony pamięci walk i męczeństwa</t>
  </si>
  <si>
    <t>92195</t>
  </si>
  <si>
    <t>70 950,79</t>
  </si>
  <si>
    <t>1 700,00</t>
  </si>
  <si>
    <t>40 696,94</t>
  </si>
  <si>
    <t>28 553,85</t>
  </si>
  <si>
    <t>926</t>
  </si>
  <si>
    <t>Kultura fizyczna</t>
  </si>
  <si>
    <t>492 977,00</t>
  </si>
  <si>
    <t>547 977,00</t>
  </si>
  <si>
    <t>92601</t>
  </si>
  <si>
    <t>Obiekty sportowe</t>
  </si>
  <si>
    <t>115 757,00</t>
  </si>
  <si>
    <t>9 234,00</t>
  </si>
  <si>
    <t>1 323,00</t>
  </si>
  <si>
    <t>200,00</t>
  </si>
  <si>
    <t>92695</t>
  </si>
  <si>
    <t>377 220,00</t>
  </si>
  <si>
    <t>432 220,00</t>
  </si>
  <si>
    <t>213 500,00</t>
  </si>
  <si>
    <t>238 500,00</t>
  </si>
  <si>
    <t>29 920,00</t>
  </si>
  <si>
    <t>76 300,00</t>
  </si>
  <si>
    <t>88 300,00</t>
  </si>
  <si>
    <t>68 594 134,27</t>
  </si>
  <si>
    <t>841 998,00</t>
  </si>
  <si>
    <t>69 436 132,27</t>
  </si>
  <si>
    <t xml:space="preserve">Wykonanie monitoringu budynku i parkingu Urzędu Miejskiego </t>
  </si>
  <si>
    <t>Załącznik nr 3 do Uchwały Nr XXXVI/354/2017</t>
  </si>
</sst>
</file>

<file path=xl/styles.xml><?xml version="1.0" encoding="utf-8"?>
<styleSheet xmlns="http://schemas.openxmlformats.org/spreadsheetml/2006/main">
  <numFmts count="11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???"/>
    <numFmt numFmtId="166" formatCode="?????"/>
    <numFmt numFmtId="167" formatCode="????"/>
    <numFmt numFmtId="168" formatCode="_-* #,##0.00\ _z_ł_-;\-* #,##0.00\ _z_ł_-;_-* \-??\ _z_ł_-;_-@_-"/>
    <numFmt numFmtId="169" formatCode="???.??0\,00"/>
    <numFmt numFmtId="170" formatCode="0000"/>
    <numFmt numFmtId="171" formatCode="?"/>
    <numFmt numFmtId="172" formatCode="??.??0\,00"/>
  </numFmts>
  <fonts count="74">
    <font>
      <sz val="8"/>
      <color indexed="8"/>
      <name val="Arial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38"/>
    </font>
    <font>
      <b/>
      <sz val="10"/>
      <color indexed="12"/>
      <name val="Times New Roman"/>
      <family val="1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sz val="9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i/>
      <vertAlign val="superscript"/>
      <sz val="9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8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sz val="10"/>
      <name val="Arial"/>
      <family val="2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color indexed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sz val="8.5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7.5"/>
      <name val="Arial"/>
      <family val="2"/>
      <charset val="1"/>
    </font>
    <font>
      <sz val="11"/>
      <color indexed="8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rgb="FFC0C0C0"/>
        <bgColor indexed="64"/>
      </patternFill>
    </fill>
    <fill>
      <patternFill patternType="solid">
        <fgColor rgb="FFD3D3D3"/>
        <bgColor indexed="64"/>
      </patternFill>
    </fill>
  </fills>
  <borders count="1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17" fillId="0" borderId="0"/>
    <xf numFmtId="44" fontId="17" fillId="0" borderId="0" applyFont="0" applyFill="0" applyBorder="0" applyAlignment="0" applyProtection="0"/>
    <xf numFmtId="0" fontId="13" fillId="0" borderId="0"/>
    <xf numFmtId="0" fontId="17" fillId="0" borderId="0"/>
    <xf numFmtId="0" fontId="17" fillId="0" borderId="0"/>
    <xf numFmtId="168" fontId="54" fillId="0" borderId="0" applyFill="0" applyBorder="0" applyAlignment="0" applyProtection="0"/>
    <xf numFmtId="0" fontId="3" fillId="0" borderId="0"/>
    <xf numFmtId="0" fontId="54" fillId="0" borderId="0"/>
    <xf numFmtId="0" fontId="67" fillId="0" borderId="0" applyNumberFormat="0" applyFill="0" applyBorder="0" applyAlignment="0" applyProtection="0">
      <alignment vertical="top"/>
    </xf>
    <xf numFmtId="0" fontId="2" fillId="0" borderId="0"/>
    <xf numFmtId="0" fontId="73" fillId="0" borderId="0"/>
    <xf numFmtId="0" fontId="1" fillId="0" borderId="0"/>
  </cellStyleXfs>
  <cellXfs count="874">
    <xf numFmtId="0" fontId="0" fillId="0" borderId="0" xfId="0" applyAlignment="1"/>
    <xf numFmtId="0" fontId="3" fillId="0" borderId="0" xfId="1"/>
    <xf numFmtId="0" fontId="4" fillId="0" borderId="0" xfId="1" applyFont="1"/>
    <xf numFmtId="0" fontId="5" fillId="0" borderId="0" xfId="1" applyFont="1"/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1" applyFont="1"/>
    <xf numFmtId="0" fontId="3" fillId="0" borderId="0" xfId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/>
    </xf>
    <xf numFmtId="49" fontId="5" fillId="0" borderId="6" xfId="1" applyNumberFormat="1" applyFont="1" applyBorder="1" applyAlignment="1">
      <alignment horizontal="center"/>
    </xf>
    <xf numFmtId="49" fontId="5" fillId="0" borderId="7" xfId="1" applyNumberFormat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49" fontId="10" fillId="0" borderId="5" xfId="1" applyNumberFormat="1" applyFont="1" applyBorder="1" applyAlignment="1">
      <alignment horizontal="center" vertical="top"/>
    </xf>
    <xf numFmtId="49" fontId="3" fillId="0" borderId="6" xfId="1" applyNumberFormat="1" applyFont="1" applyBorder="1" applyAlignment="1">
      <alignment horizontal="left" vertical="top" wrapText="1"/>
    </xf>
    <xf numFmtId="49" fontId="3" fillId="0" borderId="6" xfId="1" quotePrefix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right" vertical="center"/>
    </xf>
    <xf numFmtId="4" fontId="3" fillId="0" borderId="7" xfId="1" applyNumberFormat="1" applyFont="1" applyBorder="1" applyAlignment="1">
      <alignment horizontal="right" vertical="center"/>
    </xf>
    <xf numFmtId="4" fontId="3" fillId="0" borderId="9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top" wrapText="1"/>
    </xf>
    <xf numFmtId="4" fontId="3" fillId="0" borderId="8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left" vertical="top" wrapText="1"/>
    </xf>
    <xf numFmtId="49" fontId="3" fillId="0" borderId="10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/>
    </xf>
    <xf numFmtId="4" fontId="3" fillId="0" borderId="12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left" vertical="top" wrapText="1"/>
    </xf>
    <xf numFmtId="49" fontId="3" fillId="0" borderId="13" xfId="1" applyNumberFormat="1" applyFont="1" applyBorder="1" applyAlignment="1">
      <alignment horizontal="center" vertical="center"/>
    </xf>
    <xf numFmtId="4" fontId="3" fillId="0" borderId="13" xfId="1" applyNumberFormat="1" applyFont="1" applyBorder="1" applyAlignment="1">
      <alignment horizontal="right" vertical="center"/>
    </xf>
    <xf numFmtId="4" fontId="3" fillId="0" borderId="14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horizontal="left" vertical="top" wrapText="1"/>
    </xf>
    <xf numFmtId="4" fontId="3" fillId="0" borderId="16" xfId="1" applyNumberFormat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left" vertical="top" wrapText="1"/>
    </xf>
    <xf numFmtId="49" fontId="3" fillId="0" borderId="17" xfId="1" applyNumberFormat="1" applyFont="1" applyBorder="1" applyAlignment="1">
      <alignment horizontal="center" vertical="center"/>
    </xf>
    <xf numFmtId="4" fontId="3" fillId="0" borderId="17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horizontal="left" vertical="top" wrapText="1"/>
    </xf>
    <xf numFmtId="49" fontId="3" fillId="0" borderId="13" xfId="1" applyNumberFormat="1" applyBorder="1" applyAlignment="1">
      <alignment horizontal="center" vertical="center"/>
    </xf>
    <xf numFmtId="4" fontId="3" fillId="0" borderId="13" xfId="1" applyNumberFormat="1" applyBorder="1" applyAlignment="1">
      <alignment horizontal="right" vertical="center"/>
    </xf>
    <xf numFmtId="0" fontId="5" fillId="0" borderId="13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49" fontId="3" fillId="0" borderId="17" xfId="1" applyNumberFormat="1" applyBorder="1" applyAlignment="1">
      <alignment horizontal="center" vertical="center"/>
    </xf>
    <xf numFmtId="4" fontId="3" fillId="0" borderId="17" xfId="1" applyNumberFormat="1" applyBorder="1" applyAlignment="1">
      <alignment horizontal="right" vertical="center"/>
    </xf>
    <xf numFmtId="0" fontId="3" fillId="0" borderId="18" xfId="1" applyFont="1" applyBorder="1" applyAlignment="1">
      <alignment horizontal="left" vertical="top" wrapText="1"/>
    </xf>
    <xf numFmtId="49" fontId="3" fillId="0" borderId="19" xfId="1" applyNumberFormat="1" applyBorder="1" applyAlignment="1">
      <alignment horizontal="center" vertical="center"/>
    </xf>
    <xf numFmtId="4" fontId="3" fillId="0" borderId="19" xfId="1" applyNumberFormat="1" applyBorder="1" applyAlignment="1">
      <alignment horizontal="right" vertical="center"/>
    </xf>
    <xf numFmtId="4" fontId="3" fillId="0" borderId="19" xfId="1" applyNumberFormat="1" applyFont="1" applyBorder="1" applyAlignment="1">
      <alignment horizontal="right" vertical="center"/>
    </xf>
    <xf numFmtId="0" fontId="5" fillId="0" borderId="18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left" vertical="top" wrapText="1"/>
    </xf>
    <xf numFmtId="49" fontId="3" fillId="0" borderId="20" xfId="1" applyNumberFormat="1" applyBorder="1" applyAlignment="1">
      <alignment horizontal="center" vertical="center"/>
    </xf>
    <xf numFmtId="4" fontId="3" fillId="0" borderId="20" xfId="1" applyNumberFormat="1" applyBorder="1" applyAlignment="1">
      <alignment horizontal="right" vertical="center"/>
    </xf>
    <xf numFmtId="0" fontId="5" fillId="0" borderId="19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49" fontId="3" fillId="0" borderId="15" xfId="1" applyNumberFormat="1" applyBorder="1" applyAlignment="1">
      <alignment horizontal="center" vertical="center"/>
    </xf>
    <xf numFmtId="4" fontId="3" fillId="0" borderId="15" xfId="1" applyNumberFormat="1" applyBorder="1" applyAlignment="1">
      <alignment horizontal="right" vertical="center"/>
    </xf>
    <xf numFmtId="0" fontId="3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49" fontId="3" fillId="0" borderId="10" xfId="1" applyNumberFormat="1" applyBorder="1" applyAlignment="1">
      <alignment horizontal="center" vertical="center"/>
    </xf>
    <xf numFmtId="4" fontId="3" fillId="0" borderId="10" xfId="1" applyNumberFormat="1" applyBorder="1" applyAlignment="1">
      <alignment horizontal="right" vertical="center"/>
    </xf>
    <xf numFmtId="0" fontId="3" fillId="0" borderId="21" xfId="1" applyFont="1" applyBorder="1" applyAlignment="1">
      <alignment horizontal="left" vertical="top" wrapText="1"/>
    </xf>
    <xf numFmtId="49" fontId="3" fillId="0" borderId="21" xfId="1" applyNumberFormat="1" applyBorder="1" applyAlignment="1">
      <alignment horizontal="center" vertical="center"/>
    </xf>
    <xf numFmtId="4" fontId="3" fillId="0" borderId="21" xfId="1" applyNumberFormat="1" applyBorder="1" applyAlignment="1">
      <alignment horizontal="right" vertical="center"/>
    </xf>
    <xf numFmtId="0" fontId="5" fillId="0" borderId="21" xfId="1" applyFont="1" applyBorder="1" applyAlignment="1">
      <alignment horizontal="left" vertical="top" wrapText="1"/>
    </xf>
    <xf numFmtId="49" fontId="10" fillId="0" borderId="22" xfId="1" applyNumberFormat="1" applyFont="1" applyBorder="1" applyAlignment="1">
      <alignment horizontal="center" vertical="top"/>
    </xf>
    <xf numFmtId="0" fontId="3" fillId="0" borderId="23" xfId="1" applyFont="1" applyBorder="1" applyAlignment="1">
      <alignment horizontal="left" vertical="top" wrapText="1"/>
    </xf>
    <xf numFmtId="49" fontId="3" fillId="0" borderId="23" xfId="1" applyNumberFormat="1" applyBorder="1" applyAlignment="1">
      <alignment horizontal="center" vertical="center"/>
    </xf>
    <xf numFmtId="0" fontId="5" fillId="0" borderId="24" xfId="1" applyFont="1" applyBorder="1" applyAlignment="1">
      <alignment horizontal="left" vertical="top" wrapText="1"/>
    </xf>
    <xf numFmtId="4" fontId="3" fillId="0" borderId="25" xfId="1" applyNumberFormat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top" wrapText="1"/>
    </xf>
    <xf numFmtId="49" fontId="11" fillId="0" borderId="23" xfId="1" applyNumberFormat="1" applyFont="1" applyBorder="1" applyAlignment="1">
      <alignment horizontal="center" vertical="center"/>
    </xf>
    <xf numFmtId="4" fontId="11" fillId="0" borderId="13" xfId="1" applyNumberFormat="1" applyFont="1" applyBorder="1" applyAlignment="1">
      <alignment horizontal="right" vertical="center"/>
    </xf>
    <xf numFmtId="4" fontId="11" fillId="0" borderId="14" xfId="1" applyNumberFormat="1" applyFont="1" applyBorder="1" applyAlignment="1">
      <alignment horizontal="right" vertical="center"/>
    </xf>
    <xf numFmtId="0" fontId="12" fillId="0" borderId="13" xfId="1" applyFont="1" applyBorder="1" applyAlignment="1">
      <alignment horizontal="left" vertical="top" wrapText="1"/>
    </xf>
    <xf numFmtId="4" fontId="11" fillId="0" borderId="25" xfId="1" applyNumberFormat="1" applyFont="1" applyBorder="1" applyAlignment="1">
      <alignment horizontal="center" vertical="center"/>
    </xf>
    <xf numFmtId="4" fontId="9" fillId="0" borderId="27" xfId="1" applyNumberFormat="1" applyFont="1" applyBorder="1"/>
    <xf numFmtId="4" fontId="9" fillId="0" borderId="28" xfId="1" applyNumberFormat="1" applyFont="1" applyBorder="1" applyAlignment="1">
      <alignment horizontal="center"/>
    </xf>
    <xf numFmtId="0" fontId="3" fillId="0" borderId="0" xfId="1" applyFont="1"/>
    <xf numFmtId="4" fontId="3" fillId="0" borderId="0" xfId="1" applyNumberFormat="1"/>
    <xf numFmtId="0" fontId="3" fillId="0" borderId="0" xfId="1" applyFont="1" applyAlignment="1">
      <alignment wrapText="1"/>
    </xf>
    <xf numFmtId="0" fontId="3" fillId="0" borderId="0" xfId="2"/>
    <xf numFmtId="0" fontId="4" fillId="0" borderId="0" xfId="2" applyFont="1"/>
    <xf numFmtId="0" fontId="13" fillId="0" borderId="0" xfId="2" applyFont="1"/>
    <xf numFmtId="0" fontId="7" fillId="0" borderId="0" xfId="2" applyFont="1"/>
    <xf numFmtId="0" fontId="14" fillId="0" borderId="0" xfId="2" applyFont="1"/>
    <xf numFmtId="0" fontId="8" fillId="0" borderId="0" xfId="2" applyFont="1" applyAlignment="1">
      <alignment horizontal="center" wrapText="1"/>
    </xf>
    <xf numFmtId="0" fontId="3" fillId="0" borderId="0" xfId="2" applyAlignment="1">
      <alignment horizontal="right"/>
    </xf>
    <xf numFmtId="0" fontId="8" fillId="0" borderId="5" xfId="2" applyFont="1" applyBorder="1" applyAlignment="1">
      <alignment horizontal="right" vertical="top"/>
    </xf>
    <xf numFmtId="0" fontId="15" fillId="0" borderId="6" xfId="2" applyFont="1" applyBorder="1" applyAlignment="1">
      <alignment horizontal="center" vertical="top"/>
    </xf>
    <xf numFmtId="4" fontId="15" fillId="0" borderId="6" xfId="2" applyNumberFormat="1" applyFont="1" applyBorder="1" applyAlignment="1">
      <alignment vertical="top"/>
    </xf>
    <xf numFmtId="4" fontId="15" fillId="0" borderId="8" xfId="2" applyNumberFormat="1" applyFont="1" applyBorder="1" applyAlignment="1">
      <alignment vertical="top"/>
    </xf>
    <xf numFmtId="0" fontId="8" fillId="0" borderId="29" xfId="2" applyFont="1" applyBorder="1" applyAlignment="1">
      <alignment horizontal="right" vertical="top"/>
    </xf>
    <xf numFmtId="0" fontId="15" fillId="0" borderId="17" xfId="2" applyFont="1" applyBorder="1" applyAlignment="1">
      <alignment horizontal="center" vertical="top"/>
    </xf>
    <xf numFmtId="4" fontId="15" fillId="0" borderId="17" xfId="2" applyNumberFormat="1" applyFont="1" applyBorder="1" applyAlignment="1">
      <alignment vertical="top"/>
    </xf>
    <xf numFmtId="4" fontId="15" fillId="0" borderId="30" xfId="2" applyNumberFormat="1" applyFont="1" applyBorder="1" applyAlignment="1">
      <alignment vertical="top"/>
    </xf>
    <xf numFmtId="0" fontId="16" fillId="0" borderId="17" xfId="2" applyFont="1" applyBorder="1" applyAlignment="1">
      <alignment horizontal="left" vertical="top" wrapText="1"/>
    </xf>
    <xf numFmtId="0" fontId="8" fillId="2" borderId="5" xfId="2" applyFont="1" applyFill="1" applyBorder="1" applyAlignment="1">
      <alignment horizontal="right" vertical="top"/>
    </xf>
    <xf numFmtId="0" fontId="8" fillId="2" borderId="6" xfId="2" applyFont="1" applyFill="1" applyBorder="1" applyAlignment="1">
      <alignment horizontal="right" vertical="top"/>
    </xf>
    <xf numFmtId="0" fontId="8" fillId="2" borderId="6" xfId="2" applyFont="1" applyFill="1" applyBorder="1" applyAlignment="1">
      <alignment horizontal="right" vertical="center"/>
    </xf>
    <xf numFmtId="4" fontId="8" fillId="2" borderId="6" xfId="2" applyNumberFormat="1" applyFont="1" applyFill="1" applyBorder="1" applyAlignment="1">
      <alignment horizontal="right" vertical="center"/>
    </xf>
    <xf numFmtId="4" fontId="8" fillId="2" borderId="8" xfId="2" applyNumberFormat="1" applyFont="1" applyFill="1" applyBorder="1" applyAlignment="1">
      <alignment horizontal="right" vertical="center"/>
    </xf>
    <xf numFmtId="0" fontId="8" fillId="2" borderId="31" xfId="2" applyFont="1" applyFill="1" applyBorder="1" applyAlignment="1">
      <alignment horizontal="right" vertical="top"/>
    </xf>
    <xf numFmtId="0" fontId="8" fillId="2" borderId="32" xfId="2" applyFont="1" applyFill="1" applyBorder="1" applyAlignment="1">
      <alignment horizontal="right" vertical="top"/>
    </xf>
    <xf numFmtId="0" fontId="8" fillId="2" borderId="32" xfId="2" applyFont="1" applyFill="1" applyBorder="1" applyAlignment="1">
      <alignment horizontal="right" vertical="center"/>
    </xf>
    <xf numFmtId="0" fontId="16" fillId="0" borderId="6" xfId="2" applyFont="1" applyBorder="1" applyAlignment="1">
      <alignment horizontal="left" vertical="top" wrapText="1"/>
    </xf>
    <xf numFmtId="0" fontId="0" fillId="0" borderId="0" xfId="0" applyAlignment="1"/>
    <xf numFmtId="0" fontId="17" fillId="0" borderId="0" xfId="3"/>
    <xf numFmtId="0" fontId="19" fillId="3" borderId="19" xfId="3" applyFont="1" applyFill="1" applyBorder="1" applyAlignment="1">
      <alignment horizontal="center" vertical="top" wrapText="1"/>
    </xf>
    <xf numFmtId="0" fontId="20" fillId="3" borderId="37" xfId="3" applyFont="1" applyFill="1" applyBorder="1" applyAlignment="1">
      <alignment horizontal="center" vertical="top" wrapText="1"/>
    </xf>
    <xf numFmtId="0" fontId="19" fillId="3" borderId="38" xfId="3" applyFont="1" applyFill="1" applyBorder="1" applyAlignment="1">
      <alignment vertical="top" wrapText="1"/>
    </xf>
    <xf numFmtId="4" fontId="19" fillId="3" borderId="38" xfId="3" applyNumberFormat="1" applyFont="1" applyFill="1" applyBorder="1" applyAlignment="1">
      <alignment horizontal="right" vertical="top" wrapText="1"/>
    </xf>
    <xf numFmtId="0" fontId="20" fillId="0" borderId="39" xfId="3" applyFont="1" applyBorder="1" applyAlignment="1">
      <alignment horizontal="center" vertical="top" wrapText="1"/>
    </xf>
    <xf numFmtId="0" fontId="21" fillId="4" borderId="38" xfId="3" applyFont="1" applyFill="1" applyBorder="1" applyAlignment="1">
      <alignment horizontal="center" vertical="top" wrapText="1"/>
    </xf>
    <xf numFmtId="0" fontId="20" fillId="4" borderId="38" xfId="3" applyFont="1" applyFill="1" applyBorder="1" applyAlignment="1">
      <alignment horizontal="center" vertical="top" wrapText="1"/>
    </xf>
    <xf numFmtId="0" fontId="21" fillId="4" borderId="38" xfId="3" applyFont="1" applyFill="1" applyBorder="1" applyAlignment="1">
      <alignment vertical="top" wrapText="1"/>
    </xf>
    <xf numFmtId="4" fontId="21" fillId="4" borderId="38" xfId="3" applyNumberFormat="1" applyFont="1" applyFill="1" applyBorder="1" applyAlignment="1">
      <alignment horizontal="right" vertical="top" wrapText="1"/>
    </xf>
    <xf numFmtId="0" fontId="20" fillId="0" borderId="40" xfId="3" applyFont="1" applyBorder="1" applyAlignment="1">
      <alignment horizontal="center" vertical="top" wrapText="1"/>
    </xf>
    <xf numFmtId="0" fontId="22" fillId="0" borderId="38" xfId="3" applyFont="1" applyBorder="1" applyAlignment="1">
      <alignment horizontal="center" vertical="top" wrapText="1"/>
    </xf>
    <xf numFmtId="0" fontId="22" fillId="0" borderId="38" xfId="3" applyFont="1" applyBorder="1" applyAlignment="1">
      <alignment vertical="top" wrapText="1"/>
    </xf>
    <xf numFmtId="4" fontId="22" fillId="0" borderId="38" xfId="3" applyNumberFormat="1" applyFont="1" applyBorder="1" applyAlignment="1">
      <alignment horizontal="right" vertical="top" wrapText="1"/>
    </xf>
    <xf numFmtId="4" fontId="22" fillId="0" borderId="41" xfId="3" applyNumberFormat="1" applyFont="1" applyBorder="1" applyAlignment="1">
      <alignment horizontal="right" vertical="top" wrapText="1"/>
    </xf>
    <xf numFmtId="4" fontId="22" fillId="0" borderId="40" xfId="3" applyNumberFormat="1" applyFont="1" applyBorder="1" applyAlignment="1">
      <alignment horizontal="right" vertical="top" wrapText="1"/>
    </xf>
    <xf numFmtId="0" fontId="20" fillId="0" borderId="41" xfId="3" applyFont="1" applyBorder="1" applyAlignment="1">
      <alignment horizontal="center" vertical="top" wrapText="1"/>
    </xf>
    <xf numFmtId="0" fontId="23" fillId="4" borderId="38" xfId="3" applyFont="1" applyFill="1" applyBorder="1" applyAlignment="1">
      <alignment vertical="top" wrapText="1"/>
    </xf>
    <xf numFmtId="4" fontId="21" fillId="0" borderId="38" xfId="3" applyNumberFormat="1" applyFont="1" applyBorder="1" applyAlignment="1">
      <alignment horizontal="right" vertical="top" wrapText="1"/>
    </xf>
    <xf numFmtId="4" fontId="20" fillId="0" borderId="38" xfId="3" applyNumberFormat="1" applyFont="1" applyBorder="1" applyAlignment="1">
      <alignment horizontal="right" vertical="top" wrapText="1"/>
    </xf>
    <xf numFmtId="0" fontId="20" fillId="3" borderId="38" xfId="3" applyFont="1" applyFill="1" applyBorder="1" applyAlignment="1">
      <alignment horizontal="center" vertical="top" wrapText="1"/>
    </xf>
    <xf numFmtId="0" fontId="21" fillId="5" borderId="20" xfId="3" applyFont="1" applyFill="1" applyBorder="1" applyAlignment="1">
      <alignment horizontal="center" vertical="top" wrapText="1"/>
    </xf>
    <xf numFmtId="0" fontId="22" fillId="5" borderId="38" xfId="3" applyFont="1" applyFill="1" applyBorder="1" applyAlignment="1">
      <alignment horizontal="center" vertical="top" wrapText="1"/>
    </xf>
    <xf numFmtId="0" fontId="22" fillId="5" borderId="38" xfId="3" applyFont="1" applyFill="1" applyBorder="1" applyAlignment="1">
      <alignment vertical="top" wrapText="1"/>
    </xf>
    <xf numFmtId="4" fontId="22" fillId="5" borderId="38" xfId="3" applyNumberFormat="1" applyFont="1" applyFill="1" applyBorder="1" applyAlignment="1">
      <alignment horizontal="right" vertical="top" wrapText="1"/>
    </xf>
    <xf numFmtId="0" fontId="21" fillId="4" borderId="19" xfId="3" applyFont="1" applyFill="1" applyBorder="1" applyAlignment="1">
      <alignment horizontal="center" vertical="top" wrapText="1"/>
    </xf>
    <xf numFmtId="0" fontId="20" fillId="4" borderId="19" xfId="3" applyFont="1" applyFill="1" applyBorder="1" applyAlignment="1">
      <alignment horizontal="center" vertical="top" wrapText="1"/>
    </xf>
    <xf numFmtId="0" fontId="21" fillId="4" borderId="19" xfId="3" applyFont="1" applyFill="1" applyBorder="1" applyAlignment="1">
      <alignment vertical="top" wrapText="1"/>
    </xf>
    <xf numFmtId="4" fontId="22" fillId="4" borderId="19" xfId="3" applyNumberFormat="1" applyFont="1" applyFill="1" applyBorder="1" applyAlignment="1">
      <alignment horizontal="right" vertical="top" wrapText="1"/>
    </xf>
    <xf numFmtId="0" fontId="22" fillId="0" borderId="19" xfId="3" applyFont="1" applyBorder="1" applyAlignment="1">
      <alignment vertical="top" wrapText="1"/>
    </xf>
    <xf numFmtId="0" fontId="20" fillId="4" borderId="37" xfId="3" applyFont="1" applyFill="1" applyBorder="1" applyAlignment="1">
      <alignment horizontal="center" vertical="top" wrapText="1"/>
    </xf>
    <xf numFmtId="0" fontId="21" fillId="4" borderId="37" xfId="3" applyFont="1" applyFill="1" applyBorder="1" applyAlignment="1">
      <alignment vertical="top" wrapText="1"/>
    </xf>
    <xf numFmtId="4" fontId="21" fillId="4" borderId="37" xfId="3" applyNumberFormat="1" applyFont="1" applyFill="1" applyBorder="1" applyAlignment="1">
      <alignment horizontal="right" vertical="top" wrapText="1"/>
    </xf>
    <xf numFmtId="0" fontId="20" fillId="0" borderId="20" xfId="3" applyFont="1" applyBorder="1" applyAlignment="1">
      <alignment horizontal="center" vertical="top" wrapText="1"/>
    </xf>
    <xf numFmtId="4" fontId="22" fillId="0" borderId="20" xfId="3" applyNumberFormat="1" applyFont="1" applyBorder="1" applyAlignment="1">
      <alignment horizontal="right" vertical="top" wrapText="1"/>
    </xf>
    <xf numFmtId="4" fontId="19" fillId="3" borderId="19" xfId="3" applyNumberFormat="1" applyFont="1" applyFill="1" applyBorder="1" applyAlignment="1">
      <alignment horizontal="right" vertical="top" wrapText="1"/>
    </xf>
    <xf numFmtId="4" fontId="22" fillId="4" borderId="38" xfId="3" applyNumberFormat="1" applyFont="1" applyFill="1" applyBorder="1" applyAlignment="1">
      <alignment horizontal="right" vertical="top" wrapText="1"/>
    </xf>
    <xf numFmtId="4" fontId="23" fillId="6" borderId="38" xfId="3" applyNumberFormat="1" applyFont="1" applyFill="1" applyBorder="1" applyAlignment="1">
      <alignment horizontal="right" vertical="top" wrapText="1"/>
    </xf>
    <xf numFmtId="4" fontId="19" fillId="6" borderId="38" xfId="3" applyNumberFormat="1" applyFont="1" applyFill="1" applyBorder="1" applyAlignment="1">
      <alignment horizontal="right" vertical="top" wrapText="1"/>
    </xf>
    <xf numFmtId="0" fontId="22" fillId="0" borderId="19" xfId="3" applyFont="1" applyBorder="1" applyAlignment="1">
      <alignment horizontal="center" vertical="top" wrapText="1"/>
    </xf>
    <xf numFmtId="0" fontId="22" fillId="0" borderId="37" xfId="3" applyFont="1" applyBorder="1" applyAlignment="1">
      <alignment vertical="top" wrapText="1"/>
    </xf>
    <xf numFmtId="0" fontId="22" fillId="6" borderId="38" xfId="3" applyFont="1" applyFill="1" applyBorder="1" applyAlignment="1">
      <alignment horizontal="center" vertical="top" wrapText="1"/>
    </xf>
    <xf numFmtId="4" fontId="21" fillId="4" borderId="38" xfId="4" applyNumberFormat="1" applyFont="1" applyFill="1" applyBorder="1" applyAlignment="1">
      <alignment horizontal="right" vertical="top" wrapText="1"/>
    </xf>
    <xf numFmtId="4" fontId="22" fillId="0" borderId="37" xfId="3" applyNumberFormat="1" applyFont="1" applyBorder="1" applyAlignment="1">
      <alignment horizontal="right" vertical="top" wrapText="1"/>
    </xf>
    <xf numFmtId="0" fontId="22" fillId="0" borderId="18" xfId="3" applyFont="1" applyBorder="1" applyAlignment="1">
      <alignment vertical="top" wrapText="1"/>
    </xf>
    <xf numFmtId="0" fontId="17" fillId="0" borderId="42" xfId="3" applyBorder="1" applyAlignment="1">
      <alignment vertical="center"/>
    </xf>
    <xf numFmtId="0" fontId="19" fillId="7" borderId="43" xfId="3" applyFont="1" applyFill="1" applyBorder="1" applyAlignment="1">
      <alignment horizontal="center" vertical="center" wrapText="1"/>
    </xf>
    <xf numFmtId="0" fontId="24" fillId="7" borderId="44" xfId="3" applyFont="1" applyFill="1" applyBorder="1" applyAlignment="1">
      <alignment horizontal="center" vertical="center" wrapText="1"/>
    </xf>
    <xf numFmtId="0" fontId="19" fillId="7" borderId="44" xfId="3" applyFont="1" applyFill="1" applyBorder="1" applyAlignment="1">
      <alignment horizontal="left" vertical="center" wrapText="1"/>
    </xf>
    <xf numFmtId="164" fontId="19" fillId="7" borderId="44" xfId="3" applyNumberFormat="1" applyFont="1" applyFill="1" applyBorder="1" applyAlignment="1">
      <alignment horizontal="right" vertical="center" wrapText="1"/>
    </xf>
    <xf numFmtId="0" fontId="24" fillId="0" borderId="40" xfId="3" applyFont="1" applyFill="1" applyBorder="1" applyAlignment="1">
      <alignment horizontal="center" vertical="center" wrapText="1"/>
    </xf>
    <xf numFmtId="0" fontId="23" fillId="5" borderId="19" xfId="3" applyFont="1" applyFill="1" applyBorder="1" applyAlignment="1">
      <alignment horizontal="center" vertical="center" wrapText="1"/>
    </xf>
    <xf numFmtId="0" fontId="23" fillId="5" borderId="37" xfId="3" applyFont="1" applyFill="1" applyBorder="1" applyAlignment="1">
      <alignment horizontal="center" vertical="center" wrapText="1"/>
    </xf>
    <xf numFmtId="0" fontId="23" fillId="5" borderId="37" xfId="3" applyFont="1" applyFill="1" applyBorder="1" applyAlignment="1">
      <alignment horizontal="left" vertical="center" wrapText="1"/>
    </xf>
    <xf numFmtId="164" fontId="23" fillId="5" borderId="37" xfId="3" applyNumberFormat="1" applyFont="1" applyFill="1" applyBorder="1" applyAlignment="1">
      <alignment horizontal="right" vertical="center" wrapText="1"/>
    </xf>
    <xf numFmtId="0" fontId="23" fillId="0" borderId="41" xfId="3" applyFont="1" applyFill="1" applyBorder="1" applyAlignment="1">
      <alignment horizontal="center" vertical="center" wrapText="1"/>
    </xf>
    <xf numFmtId="0" fontId="23" fillId="0" borderId="19" xfId="3" applyFont="1" applyFill="1" applyBorder="1" applyAlignment="1">
      <alignment horizontal="center" vertical="center" wrapText="1"/>
    </xf>
    <xf numFmtId="164" fontId="23" fillId="0" borderId="19" xfId="3" applyNumberFormat="1" applyFont="1" applyFill="1" applyBorder="1" applyAlignment="1">
      <alignment horizontal="right" vertical="center" wrapText="1"/>
    </xf>
    <xf numFmtId="164" fontId="23" fillId="0" borderId="37" xfId="3" applyNumberFormat="1" applyFont="1" applyFill="1" applyBorder="1" applyAlignment="1">
      <alignment horizontal="right" vertical="center" wrapText="1"/>
    </xf>
    <xf numFmtId="0" fontId="23" fillId="0" borderId="20" xfId="3" applyFont="1" applyFill="1" applyBorder="1" applyAlignment="1">
      <alignment horizontal="center" vertical="center" wrapText="1"/>
    </xf>
    <xf numFmtId="0" fontId="23" fillId="0" borderId="38" xfId="3" applyFont="1" applyFill="1" applyBorder="1" applyAlignment="1">
      <alignment horizontal="center" vertical="center" wrapText="1"/>
    </xf>
    <xf numFmtId="164" fontId="23" fillId="0" borderId="38" xfId="3" applyNumberFormat="1" applyFont="1" applyFill="1" applyBorder="1" applyAlignment="1">
      <alignment horizontal="right" vertical="center" wrapText="1"/>
    </xf>
    <xf numFmtId="0" fontId="23" fillId="5" borderId="20" xfId="3" applyFont="1" applyFill="1" applyBorder="1" applyAlignment="1">
      <alignment horizontal="center" vertical="center" wrapText="1"/>
    </xf>
    <xf numFmtId="0" fontId="23" fillId="5" borderId="38" xfId="3" applyFont="1" applyFill="1" applyBorder="1" applyAlignment="1">
      <alignment horizontal="center" vertical="center" wrapText="1"/>
    </xf>
    <xf numFmtId="0" fontId="23" fillId="5" borderId="38" xfId="3" applyFont="1" applyFill="1" applyBorder="1" applyAlignment="1">
      <alignment horizontal="left" vertical="center" wrapText="1"/>
    </xf>
    <xf numFmtId="164" fontId="23" fillId="5" borderId="38" xfId="3" applyNumberFormat="1" applyFont="1" applyFill="1" applyBorder="1" applyAlignment="1">
      <alignment horizontal="right" vertical="center" wrapText="1"/>
    </xf>
    <xf numFmtId="0" fontId="19" fillId="3" borderId="19" xfId="3" applyFont="1" applyFill="1" applyBorder="1" applyAlignment="1">
      <alignment horizontal="center" vertical="center" wrapText="1"/>
    </xf>
    <xf numFmtId="0" fontId="20" fillId="3" borderId="37" xfId="3" applyFont="1" applyFill="1" applyBorder="1" applyAlignment="1">
      <alignment horizontal="center" vertical="center" wrapText="1"/>
    </xf>
    <xf numFmtId="0" fontId="20" fillId="3" borderId="38" xfId="3" applyFont="1" applyFill="1" applyBorder="1" applyAlignment="1">
      <alignment horizontal="center" vertical="center" wrapText="1"/>
    </xf>
    <xf numFmtId="0" fontId="19" fillId="3" borderId="38" xfId="3" applyFont="1" applyFill="1" applyBorder="1" applyAlignment="1">
      <alignment vertical="center" wrapText="1"/>
    </xf>
    <xf numFmtId="4" fontId="19" fillId="3" borderId="38" xfId="3" applyNumberFormat="1" applyFont="1" applyFill="1" applyBorder="1" applyAlignment="1">
      <alignment horizontal="right" vertical="center" wrapText="1"/>
    </xf>
    <xf numFmtId="0" fontId="21" fillId="8" borderId="19" xfId="3" applyFont="1" applyFill="1" applyBorder="1" applyAlignment="1">
      <alignment horizontal="center" vertical="top" wrapText="1"/>
    </xf>
    <xf numFmtId="0" fontId="20" fillId="8" borderId="37" xfId="3" applyFont="1" applyFill="1" applyBorder="1" applyAlignment="1">
      <alignment horizontal="center" vertical="top" wrapText="1"/>
    </xf>
    <xf numFmtId="0" fontId="21" fillId="8" borderId="37" xfId="3" applyFont="1" applyFill="1" applyBorder="1" applyAlignment="1">
      <alignment vertical="top" wrapText="1"/>
    </xf>
    <xf numFmtId="4" fontId="21" fillId="8" borderId="37" xfId="3" applyNumberFormat="1" applyFont="1" applyFill="1" applyBorder="1" applyAlignment="1">
      <alignment horizontal="right" vertical="top" wrapText="1"/>
    </xf>
    <xf numFmtId="0" fontId="21" fillId="8" borderId="38" xfId="3" applyFont="1" applyFill="1" applyBorder="1" applyAlignment="1">
      <alignment horizontal="center" vertical="top" wrapText="1"/>
    </xf>
    <xf numFmtId="0" fontId="20" fillId="8" borderId="38" xfId="3" applyFont="1" applyFill="1" applyBorder="1" applyAlignment="1">
      <alignment horizontal="center" vertical="top" wrapText="1"/>
    </xf>
    <xf numFmtId="0" fontId="21" fillId="8" borderId="38" xfId="3" applyFont="1" applyFill="1" applyBorder="1" applyAlignment="1">
      <alignment vertical="top" wrapText="1"/>
    </xf>
    <xf numFmtId="4" fontId="21" fillId="8" borderId="38" xfId="4" applyNumberFormat="1" applyFont="1" applyFill="1" applyBorder="1" applyAlignment="1">
      <alignment horizontal="right" vertical="top" wrapText="1"/>
    </xf>
    <xf numFmtId="4" fontId="21" fillId="8" borderId="38" xfId="3" applyNumberFormat="1" applyFont="1" applyFill="1" applyBorder="1" applyAlignment="1">
      <alignment horizontal="right" vertical="top" wrapText="1"/>
    </xf>
    <xf numFmtId="0" fontId="20" fillId="0" borderId="40" xfId="3" applyFont="1" applyBorder="1" applyAlignment="1">
      <alignment vertical="top" wrapText="1"/>
    </xf>
    <xf numFmtId="0" fontId="25" fillId="0" borderId="0" xfId="2" applyFont="1"/>
    <xf numFmtId="0" fontId="26" fillId="0" borderId="0" xfId="2" applyFont="1"/>
    <xf numFmtId="0" fontId="30" fillId="0" borderId="6" xfId="2" applyFont="1" applyBorder="1" applyAlignment="1">
      <alignment horizontal="center" vertical="center"/>
    </xf>
    <xf numFmtId="0" fontId="31" fillId="0" borderId="45" xfId="2" applyFont="1" applyBorder="1" applyAlignment="1">
      <alignment horizontal="center" vertical="center"/>
    </xf>
    <xf numFmtId="0" fontId="32" fillId="0" borderId="7" xfId="2" applyFont="1" applyBorder="1" applyAlignment="1">
      <alignment horizontal="center" vertical="center"/>
    </xf>
    <xf numFmtId="0" fontId="32" fillId="0" borderId="46" xfId="2" applyFont="1" applyBorder="1" applyAlignment="1">
      <alignment horizontal="left" vertical="center"/>
    </xf>
    <xf numFmtId="4" fontId="27" fillId="0" borderId="48" xfId="2" applyNumberFormat="1" applyFont="1" applyBorder="1" applyAlignment="1">
      <alignment horizontal="right" vertical="center" wrapText="1"/>
    </xf>
    <xf numFmtId="0" fontId="26" fillId="0" borderId="0" xfId="2" applyFont="1" applyAlignment="1">
      <alignment vertical="center"/>
    </xf>
    <xf numFmtId="0" fontId="33" fillId="0" borderId="49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right" vertical="center"/>
    </xf>
    <xf numFmtId="4" fontId="26" fillId="0" borderId="0" xfId="2" applyNumberFormat="1" applyFont="1"/>
    <xf numFmtId="165" fontId="34" fillId="9" borderId="6" xfId="2" applyNumberFormat="1" applyFont="1" applyFill="1" applyBorder="1" applyAlignment="1">
      <alignment horizontal="left" vertical="top" wrapText="1"/>
    </xf>
    <xf numFmtId="0" fontId="25" fillId="9" borderId="6" xfId="2" applyFont="1" applyFill="1" applyBorder="1" applyAlignment="1">
      <alignment vertical="top" wrapText="1"/>
    </xf>
    <xf numFmtId="0" fontId="25" fillId="9" borderId="45" xfId="2" applyFont="1" applyFill="1" applyBorder="1" applyAlignment="1">
      <alignment vertical="top" wrapText="1"/>
    </xf>
    <xf numFmtId="0" fontId="34" fillId="9" borderId="7" xfId="2" applyFont="1" applyFill="1" applyBorder="1" applyAlignment="1">
      <alignment horizontal="left" vertical="top" wrapText="1"/>
    </xf>
    <xf numFmtId="4" fontId="35" fillId="9" borderId="6" xfId="2" applyNumberFormat="1" applyFont="1" applyFill="1" applyBorder="1" applyAlignment="1">
      <alignment horizontal="right" vertical="top"/>
    </xf>
    <xf numFmtId="4" fontId="25" fillId="0" borderId="0" xfId="2" applyNumberFormat="1" applyFont="1" applyAlignment="1">
      <alignment vertical="top"/>
    </xf>
    <xf numFmtId="0" fontId="25" fillId="0" borderId="0" xfId="2" applyFont="1" applyAlignment="1">
      <alignment vertical="top"/>
    </xf>
    <xf numFmtId="166" fontId="28" fillId="10" borderId="6" xfId="2" applyNumberFormat="1" applyFont="1" applyFill="1" applyBorder="1" applyAlignment="1">
      <alignment horizontal="left" vertical="top" wrapText="1"/>
    </xf>
    <xf numFmtId="0" fontId="25" fillId="10" borderId="45" xfId="2" applyFont="1" applyFill="1" applyBorder="1" applyAlignment="1">
      <alignment vertical="top" wrapText="1"/>
    </xf>
    <xf numFmtId="0" fontId="28" fillId="10" borderId="7" xfId="2" applyFont="1" applyFill="1" applyBorder="1" applyAlignment="1">
      <alignment horizontal="left" vertical="top" wrapText="1"/>
    </xf>
    <xf numFmtId="4" fontId="36" fillId="10" borderId="6" xfId="2" applyNumberFormat="1" applyFont="1" applyFill="1" applyBorder="1" applyAlignment="1">
      <alignment horizontal="right" vertical="top"/>
    </xf>
    <xf numFmtId="0" fontId="25" fillId="0" borderId="17" xfId="2" applyFont="1" applyBorder="1" applyAlignment="1">
      <alignment vertical="top" wrapText="1"/>
    </xf>
    <xf numFmtId="167" fontId="28" fillId="0" borderId="45" xfId="2" applyNumberFormat="1" applyFont="1" applyBorder="1" applyAlignment="1">
      <alignment horizontal="left" vertical="top" wrapText="1"/>
    </xf>
    <xf numFmtId="0" fontId="28" fillId="0" borderId="7" xfId="2" applyFont="1" applyBorder="1" applyAlignment="1">
      <alignment horizontal="left" vertical="top" wrapText="1"/>
    </xf>
    <xf numFmtId="4" fontId="36" fillId="0" borderId="6" xfId="2" applyNumberFormat="1" applyFont="1" applyBorder="1" applyAlignment="1">
      <alignment horizontal="right" vertical="top"/>
    </xf>
    <xf numFmtId="0" fontId="25" fillId="10" borderId="51" xfId="2" applyFont="1" applyFill="1" applyBorder="1" applyAlignment="1">
      <alignment vertical="top" wrapText="1"/>
    </xf>
    <xf numFmtId="0" fontId="28" fillId="10" borderId="9" xfId="2" applyFont="1" applyFill="1" applyBorder="1" applyAlignment="1">
      <alignment horizontal="left" vertical="top" wrapText="1"/>
    </xf>
    <xf numFmtId="4" fontId="36" fillId="10" borderId="17" xfId="2" applyNumberFormat="1" applyFont="1" applyFill="1" applyBorder="1" applyAlignment="1">
      <alignment horizontal="right" vertical="top"/>
    </xf>
    <xf numFmtId="0" fontId="25" fillId="0" borderId="32" xfId="2" applyFont="1" applyBorder="1" applyAlignment="1">
      <alignment vertical="top" wrapText="1"/>
    </xf>
    <xf numFmtId="167" fontId="28" fillId="0" borderId="52" xfId="2" applyNumberFormat="1" applyFont="1" applyBorder="1" applyAlignment="1">
      <alignment horizontal="left" vertical="top" wrapText="1"/>
    </xf>
    <xf numFmtId="0" fontId="28" fillId="0" borderId="53" xfId="2" applyFont="1" applyBorder="1" applyAlignment="1">
      <alignment horizontal="left" vertical="top" wrapText="1"/>
    </xf>
    <xf numFmtId="4" fontId="36" fillId="0" borderId="32" xfId="2" applyNumberFormat="1" applyFont="1" applyBorder="1" applyAlignment="1">
      <alignment horizontal="right" vertical="top"/>
    </xf>
    <xf numFmtId="0" fontId="26" fillId="0" borderId="14" xfId="2" applyFont="1" applyBorder="1" applyAlignment="1">
      <alignment vertical="center" wrapText="1"/>
    </xf>
    <xf numFmtId="4" fontId="13" fillId="0" borderId="13" xfId="2" applyNumberFormat="1" applyFont="1" applyBorder="1" applyAlignment="1">
      <alignment vertical="center"/>
    </xf>
    <xf numFmtId="0" fontId="35" fillId="7" borderId="54" xfId="2" applyFont="1" applyFill="1" applyBorder="1" applyAlignment="1">
      <alignment horizontal="left" vertical="center" wrapText="1"/>
    </xf>
    <xf numFmtId="0" fontId="36" fillId="7" borderId="19" xfId="2" applyFont="1" applyFill="1" applyBorder="1" applyAlignment="1">
      <alignment horizontal="left" vertical="center" wrapText="1"/>
    </xf>
    <xf numFmtId="0" fontId="35" fillId="7" borderId="19" xfId="2" applyFont="1" applyFill="1" applyBorder="1" applyAlignment="1">
      <alignment horizontal="left" vertical="center" wrapText="1"/>
    </xf>
    <xf numFmtId="0" fontId="25" fillId="4" borderId="19" xfId="2" applyFont="1" applyFill="1" applyBorder="1" applyAlignment="1">
      <alignment horizontal="left" vertical="center" wrapText="1"/>
    </xf>
    <xf numFmtId="0" fontId="26" fillId="0" borderId="19" xfId="2" applyFont="1" applyBorder="1" applyAlignment="1">
      <alignment horizontal="left" vertical="center" wrapText="1"/>
    </xf>
    <xf numFmtId="0" fontId="25" fillId="0" borderId="19" xfId="2" applyFont="1" applyBorder="1" applyAlignment="1">
      <alignment horizontal="left" vertical="top" wrapText="1"/>
    </xf>
    <xf numFmtId="0" fontId="28" fillId="0" borderId="11" xfId="2" applyFont="1" applyBorder="1" applyAlignment="1">
      <alignment horizontal="left" vertical="top" wrapText="1"/>
    </xf>
    <xf numFmtId="4" fontId="36" fillId="0" borderId="58" xfId="2" applyNumberFormat="1" applyFont="1" applyBorder="1" applyAlignment="1">
      <alignment vertical="center"/>
    </xf>
    <xf numFmtId="0" fontId="35" fillId="7" borderId="50" xfId="2" applyFont="1" applyFill="1" applyBorder="1" applyAlignment="1">
      <alignment horizontal="left" vertical="center" wrapText="1"/>
    </xf>
    <xf numFmtId="4" fontId="35" fillId="7" borderId="58" xfId="2" applyNumberFormat="1" applyFont="1" applyFill="1" applyBorder="1" applyAlignment="1">
      <alignment horizontal="right" vertical="center"/>
    </xf>
    <xf numFmtId="0" fontId="36" fillId="4" borderId="19" xfId="2" applyFont="1" applyFill="1" applyBorder="1" applyAlignment="1">
      <alignment horizontal="left" vertical="center" wrapText="1"/>
    </xf>
    <xf numFmtId="0" fontId="35" fillId="4" borderId="19" xfId="2" applyFont="1" applyFill="1" applyBorder="1" applyAlignment="1">
      <alignment horizontal="left" vertical="center" wrapText="1"/>
    </xf>
    <xf numFmtId="0" fontId="36" fillId="4" borderId="50" xfId="2" applyFont="1" applyFill="1" applyBorder="1" applyAlignment="1">
      <alignment horizontal="left" vertical="center" wrapText="1"/>
    </xf>
    <xf numFmtId="4" fontId="36" fillId="4" borderId="58" xfId="2" applyNumberFormat="1" applyFont="1" applyFill="1" applyBorder="1" applyAlignment="1">
      <alignment horizontal="right" vertical="center"/>
    </xf>
    <xf numFmtId="0" fontId="36" fillId="6" borderId="19" xfId="2" applyFont="1" applyFill="1" applyBorder="1" applyAlignment="1">
      <alignment horizontal="left" vertical="center" wrapText="1"/>
    </xf>
    <xf numFmtId="0" fontId="36" fillId="6" borderId="19" xfId="2" applyFont="1" applyFill="1" applyBorder="1" applyAlignment="1">
      <alignment horizontal="left" vertical="top" wrapText="1"/>
    </xf>
    <xf numFmtId="0" fontId="25" fillId="4" borderId="50" xfId="2" applyFont="1" applyFill="1" applyBorder="1" applyAlignment="1">
      <alignment horizontal="left" vertical="center" wrapText="1"/>
    </xf>
    <xf numFmtId="4" fontId="36" fillId="4" borderId="58" xfId="2" applyNumberFormat="1" applyFont="1" applyFill="1" applyBorder="1" applyAlignment="1">
      <alignment vertical="center"/>
    </xf>
    <xf numFmtId="0" fontId="25" fillId="0" borderId="10" xfId="2" applyFont="1" applyBorder="1" applyAlignment="1">
      <alignment vertical="top" wrapText="1"/>
    </xf>
    <xf numFmtId="167" fontId="28" fillId="0" borderId="60" xfId="2" applyNumberFormat="1" applyFont="1" applyBorder="1" applyAlignment="1">
      <alignment horizontal="left" vertical="top" wrapText="1"/>
    </xf>
    <xf numFmtId="4" fontId="36" fillId="0" borderId="10" xfId="2" applyNumberFormat="1" applyFont="1" applyBorder="1" applyAlignment="1">
      <alignment horizontal="right" vertical="top"/>
    </xf>
    <xf numFmtId="0" fontId="25" fillId="0" borderId="17" xfId="2" applyFont="1" applyFill="1" applyBorder="1" applyAlignment="1">
      <alignment vertical="top" wrapText="1"/>
    </xf>
    <xf numFmtId="0" fontId="25" fillId="0" borderId="13" xfId="2" applyFont="1" applyBorder="1" applyAlignment="1">
      <alignment vertical="top" wrapText="1"/>
    </xf>
    <xf numFmtId="167" fontId="28" fillId="0" borderId="21" xfId="2" applyNumberFormat="1" applyFont="1" applyBorder="1" applyAlignment="1">
      <alignment horizontal="left" vertical="top" wrapText="1"/>
    </xf>
    <xf numFmtId="0" fontId="28" fillId="0" borderId="61" xfId="2" applyFont="1" applyBorder="1" applyAlignment="1">
      <alignment horizontal="left" vertical="top" wrapText="1"/>
    </xf>
    <xf numFmtId="4" fontId="36" fillId="0" borderId="21" xfId="2" applyNumberFormat="1" applyFont="1" applyBorder="1" applyAlignment="1">
      <alignment horizontal="right" vertical="top"/>
    </xf>
    <xf numFmtId="0" fontId="37" fillId="9" borderId="7" xfId="2" applyFont="1" applyFill="1" applyBorder="1" applyAlignment="1">
      <alignment horizontal="left" vertical="top" wrapText="1"/>
    </xf>
    <xf numFmtId="0" fontId="25" fillId="9" borderId="13" xfId="2" applyFont="1" applyFill="1" applyBorder="1" applyAlignment="1">
      <alignment vertical="top" wrapText="1"/>
    </xf>
    <xf numFmtId="167" fontId="28" fillId="9" borderId="23" xfId="2" applyNumberFormat="1" applyFont="1" applyFill="1" applyBorder="1" applyAlignment="1">
      <alignment horizontal="left" vertical="top" wrapText="1"/>
    </xf>
    <xf numFmtId="0" fontId="34" fillId="9" borderId="14" xfId="2" applyFont="1" applyFill="1" applyBorder="1" applyAlignment="1">
      <alignment horizontal="left" vertical="top" wrapText="1"/>
    </xf>
    <xf numFmtId="4" fontId="35" fillId="9" borderId="13" xfId="2" applyNumberFormat="1" applyFont="1" applyFill="1" applyBorder="1" applyAlignment="1">
      <alignment horizontal="right" vertical="top"/>
    </xf>
    <xf numFmtId="0" fontId="25" fillId="12" borderId="19" xfId="2" applyFont="1" applyFill="1" applyBorder="1" applyAlignment="1">
      <alignment horizontal="left" vertical="top" wrapText="1"/>
    </xf>
    <xf numFmtId="167" fontId="28" fillId="12" borderId="19" xfId="2" applyNumberFormat="1" applyFont="1" applyFill="1" applyBorder="1" applyAlignment="1">
      <alignment horizontal="left" vertical="top" wrapText="1"/>
    </xf>
    <xf numFmtId="0" fontId="25" fillId="11" borderId="21" xfId="2" applyFont="1" applyFill="1" applyBorder="1" applyAlignment="1">
      <alignment vertical="top" wrapText="1"/>
    </xf>
    <xf numFmtId="4" fontId="36" fillId="11" borderId="21" xfId="2" applyNumberFormat="1" applyFont="1" applyFill="1" applyBorder="1" applyAlignment="1">
      <alignment horizontal="right" vertical="top"/>
    </xf>
    <xf numFmtId="0" fontId="28" fillId="10" borderId="49" xfId="2" applyFont="1" applyFill="1" applyBorder="1" applyAlignment="1">
      <alignment horizontal="left" vertical="top" wrapText="1"/>
    </xf>
    <xf numFmtId="0" fontId="25" fillId="0" borderId="6" xfId="2" applyFont="1" applyBorder="1" applyAlignment="1">
      <alignment vertical="top" wrapText="1"/>
    </xf>
    <xf numFmtId="0" fontId="25" fillId="10" borderId="10" xfId="2" applyFont="1" applyFill="1" applyBorder="1" applyAlignment="1">
      <alignment horizontal="left" vertical="top" wrapText="1"/>
    </xf>
    <xf numFmtId="167" fontId="28" fillId="10" borderId="62" xfId="2" applyNumberFormat="1" applyFont="1" applyFill="1" applyBorder="1" applyAlignment="1">
      <alignment horizontal="left" vertical="top" wrapText="1"/>
    </xf>
    <xf numFmtId="0" fontId="28" fillId="10" borderId="11" xfId="2" applyFont="1" applyFill="1" applyBorder="1" applyAlignment="1">
      <alignment horizontal="left" vertical="top" wrapText="1"/>
    </xf>
    <xf numFmtId="4" fontId="36" fillId="10" borderId="10" xfId="2" applyNumberFormat="1" applyFont="1" applyFill="1" applyBorder="1" applyAlignment="1">
      <alignment horizontal="right" vertical="top"/>
    </xf>
    <xf numFmtId="0" fontId="25" fillId="0" borderId="15" xfId="2" applyFont="1" applyBorder="1" applyAlignment="1">
      <alignment vertical="top" wrapText="1"/>
    </xf>
    <xf numFmtId="167" fontId="28" fillId="0" borderId="64" xfId="2" applyNumberFormat="1" applyFont="1" applyBorder="1" applyAlignment="1">
      <alignment horizontal="left" vertical="top" wrapText="1"/>
    </xf>
    <xf numFmtId="0" fontId="28" fillId="0" borderId="63" xfId="2" applyFont="1" applyBorder="1" applyAlignment="1">
      <alignment horizontal="left" vertical="top" wrapText="1"/>
    </xf>
    <xf numFmtId="4" fontId="36" fillId="0" borderId="15" xfId="2" applyNumberFormat="1" applyFont="1" applyBorder="1" applyAlignment="1">
      <alignment horizontal="right" vertical="top"/>
    </xf>
    <xf numFmtId="0" fontId="35" fillId="7" borderId="54" xfId="2" applyFont="1" applyFill="1" applyBorder="1" applyAlignment="1">
      <alignment horizontal="left" vertical="top" wrapText="1"/>
    </xf>
    <xf numFmtId="0" fontId="25" fillId="7" borderId="19" xfId="2" applyFont="1" applyFill="1" applyBorder="1" applyAlignment="1">
      <alignment vertical="top" wrapText="1"/>
    </xf>
    <xf numFmtId="167" fontId="28" fillId="7" borderId="19" xfId="2" applyNumberFormat="1" applyFont="1" applyFill="1" applyBorder="1" applyAlignment="1">
      <alignment horizontal="left" vertical="top" wrapText="1"/>
    </xf>
    <xf numFmtId="0" fontId="25" fillId="4" borderId="19" xfId="2" applyFont="1" applyFill="1" applyBorder="1" applyAlignment="1">
      <alignment horizontal="left" vertical="top" wrapText="1"/>
    </xf>
    <xf numFmtId="167" fontId="28" fillId="4" borderId="19" xfId="2" applyNumberFormat="1" applyFont="1" applyFill="1" applyBorder="1" applyAlignment="1">
      <alignment horizontal="left" vertical="top" wrapText="1"/>
    </xf>
    <xf numFmtId="0" fontId="25" fillId="0" borderId="19" xfId="2" applyFont="1" applyBorder="1" applyAlignment="1">
      <alignment vertical="top" wrapText="1"/>
    </xf>
    <xf numFmtId="167" fontId="28" fillId="0" borderId="19" xfId="2" applyNumberFormat="1" applyFont="1" applyBorder="1" applyAlignment="1">
      <alignment horizontal="left" vertical="top" wrapText="1"/>
    </xf>
    <xf numFmtId="0" fontId="28" fillId="0" borderId="19" xfId="2" applyFont="1" applyBorder="1" applyAlignment="1">
      <alignment horizontal="left" vertical="top" wrapText="1"/>
    </xf>
    <xf numFmtId="0" fontId="25" fillId="12" borderId="6" xfId="2" applyFont="1" applyFill="1" applyBorder="1" applyAlignment="1">
      <alignment horizontal="left" vertical="top" wrapText="1"/>
    </xf>
    <xf numFmtId="0" fontId="26" fillId="0" borderId="3" xfId="2" applyFont="1" applyFill="1" applyBorder="1" applyAlignment="1">
      <alignment vertical="center" wrapText="1"/>
    </xf>
    <xf numFmtId="4" fontId="35" fillId="9" borderId="58" xfId="2" applyNumberFormat="1" applyFont="1" applyFill="1" applyBorder="1" applyAlignment="1">
      <alignment horizontal="right" vertical="top"/>
    </xf>
    <xf numFmtId="0" fontId="26" fillId="0" borderId="49" xfId="2" applyFont="1" applyFill="1" applyBorder="1" applyAlignment="1">
      <alignment horizontal="left" vertical="center" wrapText="1"/>
    </xf>
    <xf numFmtId="4" fontId="13" fillId="0" borderId="58" xfId="2" applyNumberFormat="1" applyFont="1" applyBorder="1" applyAlignment="1">
      <alignment vertical="center"/>
    </xf>
    <xf numFmtId="165" fontId="34" fillId="9" borderId="6" xfId="2" quotePrefix="1" applyNumberFormat="1" applyFont="1" applyFill="1" applyBorder="1" applyAlignment="1">
      <alignment horizontal="left" vertical="top" wrapText="1"/>
    </xf>
    <xf numFmtId="166" fontId="28" fillId="10" borderId="6" xfId="2" quotePrefix="1" applyNumberFormat="1" applyFont="1" applyFill="1" applyBorder="1" applyAlignment="1">
      <alignment horizontal="left" vertical="top" wrapText="1"/>
    </xf>
    <xf numFmtId="167" fontId="28" fillId="0" borderId="51" xfId="2" applyNumberFormat="1" applyFont="1" applyBorder="1" applyAlignment="1">
      <alignment horizontal="left" vertical="top" wrapText="1"/>
    </xf>
    <xf numFmtId="0" fontId="28" fillId="0" borderId="9" xfId="2" applyFont="1" applyBorder="1" applyAlignment="1">
      <alignment horizontal="left" vertical="top" wrapText="1"/>
    </xf>
    <xf numFmtId="0" fontId="35" fillId="7" borderId="68" xfId="2" applyFont="1" applyFill="1" applyBorder="1" applyAlignment="1">
      <alignment horizontal="left" vertical="center" wrapText="1"/>
    </xf>
    <xf numFmtId="0" fontId="25" fillId="4" borderId="68" xfId="2" applyFont="1" applyFill="1" applyBorder="1" applyAlignment="1">
      <alignment horizontal="left" vertical="center" wrapText="1"/>
    </xf>
    <xf numFmtId="0" fontId="25" fillId="0" borderId="39" xfId="2" applyFont="1" applyFill="1" applyBorder="1" applyAlignment="1">
      <alignment horizontal="left" vertical="center" wrapText="1"/>
    </xf>
    <xf numFmtId="0" fontId="25" fillId="0" borderId="39" xfId="2" applyFont="1" applyFill="1" applyBorder="1" applyAlignment="1">
      <alignment horizontal="left" vertical="top" wrapText="1"/>
    </xf>
    <xf numFmtId="0" fontId="28" fillId="0" borderId="69" xfId="2" applyFont="1" applyBorder="1" applyAlignment="1">
      <alignment horizontal="left" vertical="top" wrapText="1"/>
    </xf>
    <xf numFmtId="4" fontId="36" fillId="0" borderId="13" xfId="2" applyNumberFormat="1" applyFont="1" applyBorder="1" applyAlignment="1">
      <alignment vertical="center"/>
    </xf>
    <xf numFmtId="4" fontId="0" fillId="0" borderId="0" xfId="0" applyNumberFormat="1" applyAlignment="1"/>
    <xf numFmtId="0" fontId="27" fillId="7" borderId="19" xfId="2" applyFont="1" applyFill="1" applyBorder="1" applyAlignment="1">
      <alignment horizontal="center" vertical="center" wrapText="1"/>
    </xf>
    <xf numFmtId="0" fontId="35" fillId="7" borderId="19" xfId="2" applyFont="1" applyFill="1" applyBorder="1" applyAlignment="1">
      <alignment horizontal="left" vertical="top" wrapText="1"/>
    </xf>
    <xf numFmtId="0" fontId="25" fillId="0" borderId="19" xfId="2" applyFont="1" applyFill="1" applyBorder="1" applyAlignment="1">
      <alignment horizontal="left" vertical="center" wrapText="1"/>
    </xf>
    <xf numFmtId="0" fontId="25" fillId="0" borderId="19" xfId="2" applyFont="1" applyFill="1" applyBorder="1" applyAlignment="1">
      <alignment horizontal="left" vertical="top" wrapText="1"/>
    </xf>
    <xf numFmtId="0" fontId="25" fillId="9" borderId="58" xfId="2" applyFont="1" applyFill="1" applyBorder="1" applyAlignment="1">
      <alignment vertical="top" wrapText="1"/>
    </xf>
    <xf numFmtId="0" fontId="25" fillId="9" borderId="56" xfId="2" applyFont="1" applyFill="1" applyBorder="1" applyAlignment="1">
      <alignment vertical="top" wrapText="1"/>
    </xf>
    <xf numFmtId="0" fontId="34" fillId="9" borderId="49" xfId="2" applyFont="1" applyFill="1" applyBorder="1" applyAlignment="1">
      <alignment horizontal="left" vertical="top" wrapText="1"/>
    </xf>
    <xf numFmtId="0" fontId="25" fillId="0" borderId="17" xfId="2" applyFont="1" applyFill="1" applyBorder="1" applyAlignment="1">
      <alignment horizontal="left" vertical="top" wrapText="1"/>
    </xf>
    <xf numFmtId="0" fontId="25" fillId="0" borderId="13" xfId="2" applyFont="1" applyBorder="1" applyAlignment="1">
      <alignment horizontal="left" vertical="top" wrapText="1"/>
    </xf>
    <xf numFmtId="4" fontId="36" fillId="0" borderId="17" xfId="2" applyNumberFormat="1" applyFont="1" applyBorder="1" applyAlignment="1">
      <alignment horizontal="right" vertical="top"/>
    </xf>
    <xf numFmtId="0" fontId="25" fillId="0" borderId="14" xfId="2" applyFont="1" applyBorder="1" applyAlignment="1">
      <alignment horizontal="left" vertical="top" wrapText="1"/>
    </xf>
    <xf numFmtId="0" fontId="25" fillId="0" borderId="39" xfId="2" applyFont="1" applyBorder="1" applyAlignment="1">
      <alignment vertical="top" wrapText="1"/>
    </xf>
    <xf numFmtId="0" fontId="35" fillId="7" borderId="19" xfId="2" applyFont="1" applyFill="1" applyBorder="1" applyAlignment="1">
      <alignment vertical="top" wrapText="1"/>
    </xf>
    <xf numFmtId="167" fontId="39" fillId="7" borderId="19" xfId="2" applyNumberFormat="1" applyFont="1" applyFill="1" applyBorder="1" applyAlignment="1">
      <alignment horizontal="left" vertical="top" wrapText="1"/>
    </xf>
    <xf numFmtId="0" fontId="35" fillId="7" borderId="21" xfId="2" applyFont="1" applyFill="1" applyBorder="1" applyAlignment="1">
      <alignment horizontal="left" vertical="top" wrapText="1"/>
    </xf>
    <xf numFmtId="167" fontId="39" fillId="7" borderId="66" xfId="2" applyNumberFormat="1" applyFont="1" applyFill="1" applyBorder="1" applyAlignment="1">
      <alignment horizontal="left" vertical="top" wrapText="1"/>
    </xf>
    <xf numFmtId="0" fontId="39" fillId="7" borderId="61" xfId="2" applyFont="1" applyFill="1" applyBorder="1" applyAlignment="1">
      <alignment horizontal="left" vertical="top" wrapText="1"/>
    </xf>
    <xf numFmtId="4" fontId="35" fillId="7" borderId="21" xfId="2" applyNumberFormat="1" applyFont="1" applyFill="1" applyBorder="1" applyAlignment="1">
      <alignment horizontal="right" vertical="top"/>
    </xf>
    <xf numFmtId="0" fontId="35" fillId="6" borderId="24" xfId="2" applyFont="1" applyFill="1" applyBorder="1" applyAlignment="1">
      <alignment vertical="top" wrapText="1"/>
    </xf>
    <xf numFmtId="0" fontId="36" fillId="4" borderId="21" xfId="2" applyFont="1" applyFill="1" applyBorder="1" applyAlignment="1">
      <alignment horizontal="left" vertical="top" wrapText="1"/>
    </xf>
    <xf numFmtId="167" fontId="38" fillId="4" borderId="66" xfId="2" applyNumberFormat="1" applyFont="1" applyFill="1" applyBorder="1" applyAlignment="1">
      <alignment horizontal="left" vertical="top" wrapText="1"/>
    </xf>
    <xf numFmtId="0" fontId="38" fillId="4" borderId="61" xfId="2" applyFont="1" applyFill="1" applyBorder="1" applyAlignment="1">
      <alignment horizontal="left" vertical="top" wrapText="1"/>
    </xf>
    <xf numFmtId="4" fontId="36" fillId="4" borderId="21" xfId="2" applyNumberFormat="1" applyFont="1" applyFill="1" applyBorder="1" applyAlignment="1">
      <alignment horizontal="right" vertical="top"/>
    </xf>
    <xf numFmtId="0" fontId="35" fillId="6" borderId="13" xfId="2" applyFont="1" applyFill="1" applyBorder="1" applyAlignment="1">
      <alignment vertical="top" wrapText="1"/>
    </xf>
    <xf numFmtId="0" fontId="36" fillId="6" borderId="21" xfId="2" applyFont="1" applyFill="1" applyBorder="1" applyAlignment="1">
      <alignment horizontal="left" vertical="top" wrapText="1"/>
    </xf>
    <xf numFmtId="4" fontId="36" fillId="6" borderId="21" xfId="2" applyNumberFormat="1" applyFont="1" applyFill="1" applyBorder="1" applyAlignment="1">
      <alignment horizontal="right" vertical="top"/>
    </xf>
    <xf numFmtId="0" fontId="25" fillId="4" borderId="21" xfId="2" applyFont="1" applyFill="1" applyBorder="1" applyAlignment="1">
      <alignment horizontal="left" vertical="top" wrapText="1"/>
    </xf>
    <xf numFmtId="167" fontId="28" fillId="4" borderId="66" xfId="2" applyNumberFormat="1" applyFont="1" applyFill="1" applyBorder="1" applyAlignment="1">
      <alignment horizontal="left" vertical="top" wrapText="1"/>
    </xf>
    <xf numFmtId="0" fontId="28" fillId="4" borderId="61" xfId="2" applyFont="1" applyFill="1" applyBorder="1" applyAlignment="1">
      <alignment horizontal="left" vertical="top" wrapText="1"/>
    </xf>
    <xf numFmtId="0" fontId="35" fillId="6" borderId="58" xfId="2" applyFont="1" applyFill="1" applyBorder="1" applyAlignment="1">
      <alignment vertical="top" wrapText="1"/>
    </xf>
    <xf numFmtId="167" fontId="28" fillId="0" borderId="23" xfId="2" applyNumberFormat="1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4" fontId="36" fillId="0" borderId="13" xfId="2" applyNumberFormat="1" applyFont="1" applyBorder="1" applyAlignment="1">
      <alignment horizontal="right" vertical="top"/>
    </xf>
    <xf numFmtId="0" fontId="25" fillId="9" borderId="71" xfId="2" applyFont="1" applyFill="1" applyBorder="1" applyAlignment="1">
      <alignment vertical="top" wrapText="1"/>
    </xf>
    <xf numFmtId="0" fontId="25" fillId="9" borderId="72" xfId="2" applyFont="1" applyFill="1" applyBorder="1" applyAlignment="1">
      <alignment vertical="top" wrapText="1"/>
    </xf>
    <xf numFmtId="0" fontId="34" fillId="9" borderId="73" xfId="2" applyFont="1" applyFill="1" applyBorder="1" applyAlignment="1">
      <alignment horizontal="left" vertical="top" wrapText="1"/>
    </xf>
    <xf numFmtId="4" fontId="35" fillId="9" borderId="71" xfId="2" applyNumberFormat="1" applyFont="1" applyFill="1" applyBorder="1" applyAlignment="1">
      <alignment horizontal="right" vertical="top"/>
    </xf>
    <xf numFmtId="166" fontId="28" fillId="10" borderId="58" xfId="2" applyNumberFormat="1" applyFont="1" applyFill="1" applyBorder="1" applyAlignment="1">
      <alignment horizontal="left" vertical="top" wrapText="1"/>
    </xf>
    <xf numFmtId="0" fontId="25" fillId="10" borderId="56" xfId="2" applyFont="1" applyFill="1" applyBorder="1" applyAlignment="1">
      <alignment vertical="top" wrapText="1"/>
    </xf>
    <xf numFmtId="4" fontId="36" fillId="10" borderId="58" xfId="2" applyNumberFormat="1" applyFont="1" applyFill="1" applyBorder="1" applyAlignment="1">
      <alignment horizontal="right" vertical="top"/>
    </xf>
    <xf numFmtId="0" fontId="25" fillId="0" borderId="48" xfId="2" applyFont="1" applyBorder="1" applyAlignment="1">
      <alignment vertical="top" wrapText="1"/>
    </xf>
    <xf numFmtId="4" fontId="40" fillId="0" borderId="76" xfId="2" applyNumberFormat="1" applyFont="1" applyBorder="1" applyAlignment="1">
      <alignment horizontal="right" vertical="center" wrapText="1"/>
    </xf>
    <xf numFmtId="0" fontId="41" fillId="0" borderId="0" xfId="2" applyFont="1" applyAlignment="1">
      <alignment vertical="center"/>
    </xf>
    <xf numFmtId="49" fontId="35" fillId="0" borderId="6" xfId="2" applyNumberFormat="1" applyFont="1" applyBorder="1" applyAlignment="1">
      <alignment horizontal="center" vertical="center" wrapText="1"/>
    </xf>
    <xf numFmtId="4" fontId="42" fillId="0" borderId="48" xfId="2" applyNumberFormat="1" applyFont="1" applyBorder="1" applyAlignment="1">
      <alignment horizontal="right" vertical="center" wrapText="1"/>
    </xf>
    <xf numFmtId="0" fontId="26" fillId="0" borderId="77" xfId="2" applyFont="1" applyBorder="1" applyAlignment="1">
      <alignment vertical="center" wrapText="1"/>
    </xf>
    <xf numFmtId="4" fontId="26" fillId="0" borderId="79" xfId="2" applyNumberFormat="1" applyFont="1" applyBorder="1" applyAlignment="1">
      <alignment vertical="center"/>
    </xf>
    <xf numFmtId="0" fontId="25" fillId="4" borderId="19" xfId="2" applyFont="1" applyFill="1" applyBorder="1" applyAlignment="1">
      <alignment horizontal="left"/>
    </xf>
    <xf numFmtId="0" fontId="26" fillId="4" borderId="19" xfId="2" applyFont="1" applyFill="1" applyBorder="1"/>
    <xf numFmtId="0" fontId="25" fillId="4" borderId="68" xfId="2" applyFont="1" applyFill="1" applyBorder="1"/>
    <xf numFmtId="4" fontId="25" fillId="4" borderId="21" xfId="2" applyNumberFormat="1" applyFont="1" applyFill="1" applyBorder="1" applyAlignment="1">
      <alignment vertical="center"/>
    </xf>
    <xf numFmtId="0" fontId="26" fillId="0" borderId="81" xfId="2" applyFont="1" applyFill="1" applyBorder="1" applyAlignment="1">
      <alignment vertical="center" wrapText="1"/>
    </xf>
    <xf numFmtId="0" fontId="25" fillId="0" borderId="40" xfId="2" applyFont="1" applyFill="1" applyBorder="1" applyAlignment="1">
      <alignment horizontal="left" vertical="center" wrapText="1"/>
    </xf>
    <xf numFmtId="0" fontId="25" fillId="0" borderId="40" xfId="2" applyFont="1" applyFill="1" applyBorder="1" applyAlignment="1">
      <alignment horizontal="left" vertical="top" wrapText="1"/>
    </xf>
    <xf numFmtId="0" fontId="28" fillId="0" borderId="40" xfId="2" applyFont="1" applyBorder="1" applyAlignment="1">
      <alignment horizontal="left" vertical="top" wrapText="1"/>
    </xf>
    <xf numFmtId="4" fontId="25" fillId="0" borderId="82" xfId="2" applyNumberFormat="1" applyFont="1" applyBorder="1" applyAlignment="1">
      <alignment vertical="center"/>
    </xf>
    <xf numFmtId="0" fontId="37" fillId="11" borderId="14" xfId="2" applyFont="1" applyFill="1" applyBorder="1" applyAlignment="1">
      <alignment horizontal="left" vertical="top" wrapText="1"/>
    </xf>
    <xf numFmtId="0" fontId="25" fillId="10" borderId="17" xfId="2" applyFont="1" applyFill="1" applyBorder="1" applyAlignment="1">
      <alignment horizontal="left" vertical="top" wrapText="1"/>
    </xf>
    <xf numFmtId="167" fontId="28" fillId="10" borderId="83" xfId="2" applyNumberFormat="1" applyFont="1" applyFill="1" applyBorder="1" applyAlignment="1">
      <alignment horizontal="left" vertical="top" wrapText="1"/>
    </xf>
    <xf numFmtId="4" fontId="27" fillId="0" borderId="58" xfId="2" applyNumberFormat="1" applyFont="1" applyBorder="1" applyAlignment="1">
      <alignment vertical="center"/>
    </xf>
    <xf numFmtId="0" fontId="13" fillId="0" borderId="0" xfId="5"/>
    <xf numFmtId="0" fontId="13" fillId="0" borderId="0" xfId="5" applyAlignment="1">
      <alignment vertical="center"/>
    </xf>
    <xf numFmtId="0" fontId="35" fillId="0" borderId="6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 wrapText="1"/>
    </xf>
    <xf numFmtId="0" fontId="14" fillId="0" borderId="6" xfId="5" applyFont="1" applyBorder="1" applyAlignment="1">
      <alignment horizontal="center" vertical="center"/>
    </xf>
    <xf numFmtId="0" fontId="14" fillId="0" borderId="45" xfId="5" applyFont="1" applyBorder="1" applyAlignment="1">
      <alignment horizontal="center" vertical="center"/>
    </xf>
    <xf numFmtId="0" fontId="13" fillId="0" borderId="17" xfId="5" applyFont="1" applyBorder="1" applyAlignment="1">
      <alignment vertical="center"/>
    </xf>
    <xf numFmtId="0" fontId="36" fillId="0" borderId="13" xfId="5" applyFont="1" applyBorder="1" applyAlignment="1">
      <alignment vertical="center" wrapText="1"/>
    </xf>
    <xf numFmtId="168" fontId="36" fillId="0" borderId="23" xfId="5" applyNumberFormat="1" applyFont="1" applyBorder="1" applyAlignment="1">
      <alignment horizontal="center" vertical="center" wrapText="1"/>
    </xf>
    <xf numFmtId="168" fontId="36" fillId="0" borderId="13" xfId="5" applyNumberFormat="1" applyFont="1" applyBorder="1" applyAlignment="1">
      <alignment horizontal="center" vertical="center" wrapText="1"/>
    </xf>
    <xf numFmtId="164" fontId="36" fillId="0" borderId="13" xfId="5" applyNumberFormat="1" applyFont="1" applyBorder="1" applyAlignment="1">
      <alignment horizontal="center" vertical="center" wrapText="1"/>
    </xf>
    <xf numFmtId="0" fontId="13" fillId="0" borderId="13" xfId="5" applyFont="1" applyBorder="1" applyAlignment="1">
      <alignment vertical="center"/>
    </xf>
    <xf numFmtId="0" fontId="43" fillId="0" borderId="13" xfId="5" applyFont="1" applyBorder="1" applyAlignment="1">
      <alignment vertical="center" wrapText="1"/>
    </xf>
    <xf numFmtId="164" fontId="43" fillId="0" borderId="23" xfId="5" applyNumberFormat="1" applyFont="1" applyBorder="1" applyAlignment="1">
      <alignment horizontal="right" vertical="center" wrapText="1"/>
    </xf>
    <xf numFmtId="0" fontId="44" fillId="0" borderId="81" xfId="0" applyFont="1" applyBorder="1" applyAlignment="1">
      <alignment vertical="center" wrapText="1"/>
    </xf>
    <xf numFmtId="0" fontId="44" fillId="0" borderId="81" xfId="0" applyFont="1" applyBorder="1" applyAlignment="1">
      <alignment vertical="top" wrapText="1"/>
    </xf>
    <xf numFmtId="0" fontId="44" fillId="0" borderId="57" xfId="0" applyFont="1" applyBorder="1" applyAlignment="1">
      <alignment vertical="top" wrapText="1"/>
    </xf>
    <xf numFmtId="0" fontId="13" fillId="0" borderId="15" xfId="5" applyFont="1" applyBorder="1" applyAlignment="1">
      <alignment vertical="top"/>
    </xf>
    <xf numFmtId="0" fontId="27" fillId="0" borderId="21" xfId="5" applyFont="1" applyBorder="1" applyAlignment="1">
      <alignment horizontal="left" vertical="center"/>
    </xf>
    <xf numFmtId="168" fontId="27" fillId="0" borderId="66" xfId="5" applyNumberFormat="1" applyFont="1" applyBorder="1" applyAlignment="1">
      <alignment horizontal="center" vertical="center" wrapText="1"/>
    </xf>
    <xf numFmtId="0" fontId="13" fillId="0" borderId="24" xfId="5" applyFont="1" applyBorder="1" applyAlignment="1">
      <alignment vertical="center"/>
    </xf>
    <xf numFmtId="164" fontId="36" fillId="0" borderId="24" xfId="5" applyNumberFormat="1" applyFont="1" applyBorder="1" applyAlignment="1">
      <alignment horizontal="center" vertical="center" wrapText="1"/>
    </xf>
    <xf numFmtId="0" fontId="13" fillId="0" borderId="13" xfId="5" applyFont="1" applyBorder="1" applyAlignment="1">
      <alignment vertical="top"/>
    </xf>
    <xf numFmtId="168" fontId="43" fillId="0" borderId="23" xfId="5" applyNumberFormat="1" applyFont="1" applyBorder="1" applyAlignment="1">
      <alignment horizontal="center" vertical="center" wrapText="1"/>
    </xf>
    <xf numFmtId="0" fontId="47" fillId="0" borderId="13" xfId="5" applyFont="1" applyBorder="1" applyAlignment="1">
      <alignment vertical="center" wrapText="1"/>
    </xf>
    <xf numFmtId="168" fontId="43" fillId="0" borderId="13" xfId="5" applyNumberFormat="1" applyFont="1" applyBorder="1" applyAlignment="1">
      <alignment horizontal="center" vertical="center" wrapText="1"/>
    </xf>
    <xf numFmtId="168" fontId="14" fillId="0" borderId="23" xfId="5" applyNumberFormat="1" applyFont="1" applyBorder="1" applyAlignment="1">
      <alignment horizontal="center" vertical="center" wrapText="1"/>
    </xf>
    <xf numFmtId="168" fontId="14" fillId="0" borderId="13" xfId="5" applyNumberFormat="1" applyFont="1" applyBorder="1" applyAlignment="1">
      <alignment horizontal="center" vertical="center" wrapText="1"/>
    </xf>
    <xf numFmtId="164" fontId="14" fillId="0" borderId="13" xfId="5" applyNumberFormat="1" applyFont="1" applyBorder="1" applyAlignment="1">
      <alignment horizontal="center" vertical="center" wrapText="1"/>
    </xf>
    <xf numFmtId="0" fontId="48" fillId="0" borderId="58" xfId="5" applyFont="1" applyBorder="1" applyAlignment="1">
      <alignment vertical="center" wrapText="1"/>
    </xf>
    <xf numFmtId="168" fontId="49" fillId="0" borderId="56" xfId="5" applyNumberFormat="1" applyFont="1" applyBorder="1" applyAlignment="1">
      <alignment horizontal="center" vertical="center" wrapText="1"/>
    </xf>
    <xf numFmtId="168" fontId="14" fillId="0" borderId="56" xfId="5" applyNumberFormat="1" applyFont="1" applyBorder="1" applyAlignment="1">
      <alignment horizontal="center" vertical="center" wrapText="1"/>
    </xf>
    <xf numFmtId="168" fontId="14" fillId="0" borderId="58" xfId="5" applyNumberFormat="1" applyFont="1" applyBorder="1" applyAlignment="1">
      <alignment horizontal="center" vertical="center" wrapText="1"/>
    </xf>
    <xf numFmtId="164" fontId="14" fillId="0" borderId="15" xfId="5" applyNumberFormat="1" applyFont="1" applyBorder="1" applyAlignment="1">
      <alignment horizontal="center" vertical="center" wrapText="1"/>
    </xf>
    <xf numFmtId="0" fontId="13" fillId="0" borderId="58" xfId="5" applyFont="1" applyBorder="1" applyAlignment="1">
      <alignment vertical="top"/>
    </xf>
    <xf numFmtId="0" fontId="27" fillId="0" borderId="58" xfId="5" applyFont="1" applyBorder="1" applyAlignment="1">
      <alignment vertical="center" wrapText="1"/>
    </xf>
    <xf numFmtId="168" fontId="27" fillId="0" borderId="56" xfId="5" applyNumberFormat="1" applyFont="1" applyBorder="1" applyAlignment="1">
      <alignment horizontal="center" vertical="center" wrapText="1"/>
    </xf>
    <xf numFmtId="168" fontId="27" fillId="0" borderId="58" xfId="5" applyNumberFormat="1" applyFont="1" applyBorder="1" applyAlignment="1">
      <alignment horizontal="center" vertical="center" wrapText="1"/>
    </xf>
    <xf numFmtId="164" fontId="27" fillId="0" borderId="21" xfId="5" applyNumberFormat="1" applyFont="1" applyBorder="1" applyAlignment="1">
      <alignment horizontal="center" vertical="center" wrapText="1"/>
    </xf>
    <xf numFmtId="0" fontId="13" fillId="0" borderId="6" xfId="5" applyBorder="1" applyAlignment="1">
      <alignment vertical="center"/>
    </xf>
    <xf numFmtId="0" fontId="40" fillId="0" borderId="6" xfId="5" applyFont="1" applyBorder="1" applyAlignment="1">
      <alignment horizontal="right" vertical="center"/>
    </xf>
    <xf numFmtId="168" fontId="40" fillId="0" borderId="45" xfId="5" applyNumberFormat="1" applyFont="1" applyBorder="1" applyAlignment="1">
      <alignment horizontal="center" vertical="center" wrapText="1"/>
    </xf>
    <xf numFmtId="0" fontId="13" fillId="0" borderId="0" xfId="5" applyAlignment="1">
      <alignment horizontal="right"/>
    </xf>
    <xf numFmtId="43" fontId="13" fillId="0" borderId="0" xfId="5" applyNumberFormat="1"/>
    <xf numFmtId="164" fontId="13" fillId="0" borderId="0" xfId="5" applyNumberFormat="1"/>
    <xf numFmtId="0" fontId="17" fillId="0" borderId="0" xfId="6"/>
    <xf numFmtId="0" fontId="50" fillId="0" borderId="0" xfId="6" applyFont="1" applyBorder="1" applyAlignment="1">
      <alignment horizontal="left" vertical="center" wrapText="1"/>
    </xf>
    <xf numFmtId="0" fontId="51" fillId="0" borderId="39" xfId="6" applyFont="1" applyBorder="1" applyAlignment="1">
      <alignment vertical="center"/>
    </xf>
    <xf numFmtId="0" fontId="51" fillId="0" borderId="39" xfId="6" applyFont="1" applyBorder="1" applyAlignment="1">
      <alignment horizontal="center" vertical="center"/>
    </xf>
    <xf numFmtId="0" fontId="51" fillId="0" borderId="39" xfId="6" applyFont="1" applyBorder="1" applyAlignment="1">
      <alignment horizontal="center" vertical="center" wrapText="1"/>
    </xf>
    <xf numFmtId="0" fontId="10" fillId="7" borderId="19" xfId="6" applyFont="1" applyFill="1" applyBorder="1" applyAlignment="1">
      <alignment horizontal="left" vertical="top"/>
    </xf>
    <xf numFmtId="0" fontId="10" fillId="7" borderId="68" xfId="6" applyFont="1" applyFill="1" applyBorder="1" applyAlignment="1">
      <alignment horizontal="left" vertical="top"/>
    </xf>
    <xf numFmtId="0" fontId="10" fillId="7" borderId="37" xfId="6" applyFont="1" applyFill="1" applyBorder="1" applyAlignment="1">
      <alignment horizontal="left" vertical="top"/>
    </xf>
    <xf numFmtId="0" fontId="51" fillId="7" borderId="19" xfId="6" applyFont="1" applyFill="1" applyBorder="1" applyAlignment="1">
      <alignment horizontal="left" vertical="top"/>
    </xf>
    <xf numFmtId="4" fontId="51" fillId="7" borderId="19" xfId="6" applyNumberFormat="1" applyFont="1" applyFill="1" applyBorder="1" applyAlignment="1">
      <alignment horizontal="right" vertical="top"/>
    </xf>
    <xf numFmtId="0" fontId="17" fillId="0" borderId="84" xfId="6" applyBorder="1"/>
    <xf numFmtId="0" fontId="52" fillId="4" borderId="19" xfId="6" applyFont="1" applyFill="1" applyBorder="1" applyAlignment="1">
      <alignment horizontal="left" vertical="top"/>
    </xf>
    <xf numFmtId="0" fontId="52" fillId="4" borderId="19" xfId="6" applyFont="1" applyFill="1" applyBorder="1" applyAlignment="1">
      <alignment horizontal="left" vertical="top" wrapText="1"/>
    </xf>
    <xf numFmtId="4" fontId="52" fillId="4" borderId="19" xfId="6" applyNumberFormat="1" applyFont="1" applyFill="1" applyBorder="1" applyAlignment="1">
      <alignment horizontal="right" vertical="top" wrapText="1"/>
    </xf>
    <xf numFmtId="0" fontId="17" fillId="0" borderId="20" xfId="6" applyBorder="1"/>
    <xf numFmtId="0" fontId="17" fillId="0" borderId="18" xfId="6" applyBorder="1" applyAlignment="1">
      <alignment horizontal="left"/>
    </xf>
    <xf numFmtId="0" fontId="52" fillId="0" borderId="19" xfId="6" quotePrefix="1" applyFont="1" applyBorder="1" applyAlignment="1">
      <alignment horizontal="left"/>
    </xf>
    <xf numFmtId="0" fontId="52" fillId="0" borderId="19" xfId="6" applyFont="1" applyBorder="1" applyAlignment="1">
      <alignment horizontal="left"/>
    </xf>
    <xf numFmtId="4" fontId="52" fillId="0" borderId="19" xfId="6" applyNumberFormat="1" applyFont="1" applyBorder="1" applyAlignment="1">
      <alignment horizontal="right" vertical="top"/>
    </xf>
    <xf numFmtId="0" fontId="17" fillId="0" borderId="20" xfId="6" applyBorder="1" applyAlignment="1">
      <alignment horizontal="left"/>
    </xf>
    <xf numFmtId="0" fontId="52" fillId="0" borderId="20" xfId="6" quotePrefix="1" applyFont="1" applyBorder="1" applyAlignment="1">
      <alignment horizontal="left"/>
    </xf>
    <xf numFmtId="0" fontId="53" fillId="0" borderId="20" xfId="6" applyFont="1" applyBorder="1" applyAlignment="1">
      <alignment horizontal="right"/>
    </xf>
    <xf numFmtId="4" fontId="53" fillId="0" borderId="20" xfId="6" applyNumberFormat="1" applyFont="1" applyBorder="1" applyAlignment="1">
      <alignment horizontal="right"/>
    </xf>
    <xf numFmtId="0" fontId="41" fillId="0" borderId="0" xfId="6" applyFont="1" applyBorder="1" applyAlignment="1">
      <alignment horizontal="left" vertical="center"/>
    </xf>
    <xf numFmtId="0" fontId="51" fillId="0" borderId="39" xfId="6" applyFont="1" applyBorder="1" applyAlignment="1">
      <alignment horizontal="left" vertical="center"/>
    </xf>
    <xf numFmtId="0" fontId="10" fillId="7" borderId="19" xfId="6" applyFont="1" applyFill="1" applyBorder="1" applyAlignment="1">
      <alignment horizontal="left" vertical="top" wrapText="1"/>
    </xf>
    <xf numFmtId="4" fontId="10" fillId="7" borderId="37" xfId="6" applyNumberFormat="1" applyFont="1" applyFill="1" applyBorder="1" applyAlignment="1">
      <alignment horizontal="right" vertical="top"/>
    </xf>
    <xf numFmtId="0" fontId="17" fillId="0" borderId="39" xfId="6" applyBorder="1"/>
    <xf numFmtId="0" fontId="51" fillId="4" borderId="19" xfId="6" applyFont="1" applyFill="1" applyBorder="1" applyAlignment="1">
      <alignment horizontal="left" vertical="top" wrapText="1"/>
    </xf>
    <xf numFmtId="4" fontId="52" fillId="4" borderId="37" xfId="6" applyNumberFormat="1" applyFont="1" applyFill="1" applyBorder="1" applyAlignment="1">
      <alignment horizontal="right" vertical="top"/>
    </xf>
    <xf numFmtId="0" fontId="17" fillId="0" borderId="40" xfId="6" applyBorder="1"/>
    <xf numFmtId="0" fontId="52" fillId="6" borderId="39" xfId="6" applyFont="1" applyFill="1" applyBorder="1" applyAlignment="1">
      <alignment horizontal="left" vertical="top"/>
    </xf>
    <xf numFmtId="4" fontId="52" fillId="6" borderId="85" xfId="6" applyNumberFormat="1" applyFont="1" applyFill="1" applyBorder="1" applyAlignment="1">
      <alignment horizontal="right" vertical="top"/>
    </xf>
    <xf numFmtId="0" fontId="52" fillId="0" borderId="39" xfId="6" applyFont="1" applyBorder="1" applyAlignment="1">
      <alignment horizontal="left"/>
    </xf>
    <xf numFmtId="0" fontId="52" fillId="0" borderId="39" xfId="6" applyFont="1" applyBorder="1" applyAlignment="1">
      <alignment horizontal="left" wrapText="1"/>
    </xf>
    <xf numFmtId="0" fontId="52" fillId="0" borderId="39" xfId="6" applyFont="1" applyFill="1" applyBorder="1" applyAlignment="1">
      <alignment horizontal="left" vertical="top"/>
    </xf>
    <xf numFmtId="4" fontId="52" fillId="0" borderId="85" xfId="6" applyNumberFormat="1" applyFont="1" applyFill="1" applyBorder="1" applyAlignment="1">
      <alignment horizontal="right" vertical="top"/>
    </xf>
    <xf numFmtId="0" fontId="52" fillId="0" borderId="40" xfId="6" applyFont="1" applyBorder="1" applyAlignment="1">
      <alignment horizontal="left"/>
    </xf>
    <xf numFmtId="4" fontId="52" fillId="0" borderId="85" xfId="6" applyNumberFormat="1" applyFont="1" applyBorder="1" applyAlignment="1">
      <alignment horizontal="right" vertical="top"/>
    </xf>
    <xf numFmtId="0" fontId="17" fillId="0" borderId="40" xfId="6" applyBorder="1" applyAlignment="1">
      <alignment horizontal="left"/>
    </xf>
    <xf numFmtId="0" fontId="17" fillId="4" borderId="19" xfId="6" applyFill="1" applyBorder="1" applyAlignment="1">
      <alignment horizontal="left" vertical="top"/>
    </xf>
    <xf numFmtId="0" fontId="17" fillId="0" borderId="39" xfId="6" applyBorder="1" applyAlignment="1">
      <alignment horizontal="left"/>
    </xf>
    <xf numFmtId="0" fontId="52" fillId="0" borderId="19" xfId="6" applyFont="1" applyBorder="1" applyAlignment="1">
      <alignment horizontal="left" wrapText="1"/>
    </xf>
    <xf numFmtId="4" fontId="52" fillId="0" borderId="37" xfId="6" applyNumberFormat="1" applyFont="1" applyBorder="1" applyAlignment="1">
      <alignment horizontal="right" vertical="top"/>
    </xf>
    <xf numFmtId="0" fontId="52" fillId="4" borderId="20" xfId="6" applyFont="1" applyFill="1" applyBorder="1" applyAlignment="1">
      <alignment horizontal="left" vertical="top"/>
    </xf>
    <xf numFmtId="0" fontId="17" fillId="0" borderId="19" xfId="6" applyBorder="1" applyAlignment="1">
      <alignment horizontal="left"/>
    </xf>
    <xf numFmtId="4" fontId="53" fillId="0" borderId="38" xfId="6" applyNumberFormat="1" applyFont="1" applyBorder="1" applyAlignment="1">
      <alignment horizontal="right"/>
    </xf>
    <xf numFmtId="0" fontId="17" fillId="0" borderId="0" xfId="6" applyBorder="1"/>
    <xf numFmtId="0" fontId="17" fillId="0" borderId="0" xfId="6" applyBorder="1" applyAlignment="1">
      <alignment horizontal="left"/>
    </xf>
    <xf numFmtId="168" fontId="26" fillId="0" borderId="0" xfId="8" applyFont="1" applyFill="1" applyBorder="1" applyAlignment="1" applyProtection="1"/>
    <xf numFmtId="0" fontId="55" fillId="0" borderId="0" xfId="9" applyFont="1" applyBorder="1" applyAlignment="1">
      <alignment horizontal="center"/>
    </xf>
    <xf numFmtId="0" fontId="56" fillId="0" borderId="0" xfId="9" applyFont="1"/>
    <xf numFmtId="0" fontId="26" fillId="0" borderId="0" xfId="9" applyFont="1"/>
    <xf numFmtId="0" fontId="57" fillId="0" borderId="0" xfId="9" applyFont="1" applyBorder="1" applyAlignment="1">
      <alignment horizontal="center"/>
    </xf>
    <xf numFmtId="168" fontId="58" fillId="0" borderId="0" xfId="8" applyFont="1" applyFill="1" applyBorder="1" applyAlignment="1" applyProtection="1">
      <alignment horizontal="right" vertical="center"/>
    </xf>
    <xf numFmtId="168" fontId="42" fillId="0" borderId="0" xfId="8" applyFont="1" applyFill="1" applyBorder="1" applyAlignment="1" applyProtection="1">
      <alignment horizontal="center" vertical="center"/>
    </xf>
    <xf numFmtId="168" fontId="26" fillId="0" borderId="0" xfId="8" applyFont="1" applyFill="1" applyBorder="1" applyAlignment="1" applyProtection="1">
      <alignment horizontal="center"/>
    </xf>
    <xf numFmtId="0" fontId="13" fillId="0" borderId="0" xfId="10" applyFont="1" applyAlignment="1">
      <alignment horizontal="center" vertical="center"/>
    </xf>
    <xf numFmtId="168" fontId="42" fillId="0" borderId="0" xfId="8" applyFont="1" applyFill="1" applyBorder="1" applyAlignment="1" applyProtection="1">
      <alignment horizontal="center"/>
    </xf>
    <xf numFmtId="168" fontId="29" fillId="0" borderId="0" xfId="8" applyFont="1" applyFill="1" applyBorder="1" applyAlignment="1" applyProtection="1">
      <alignment horizontal="center"/>
    </xf>
    <xf numFmtId="168" fontId="60" fillId="0" borderId="6" xfId="8" applyFont="1" applyFill="1" applyBorder="1" applyAlignment="1" applyProtection="1">
      <alignment horizontal="center" vertical="center"/>
    </xf>
    <xf numFmtId="168" fontId="60" fillId="0" borderId="17" xfId="8" applyFont="1" applyFill="1" applyBorder="1" applyAlignment="1" applyProtection="1">
      <alignment horizontal="center" vertical="center"/>
    </xf>
    <xf numFmtId="168" fontId="4" fillId="0" borderId="6" xfId="8" applyFont="1" applyFill="1" applyBorder="1" applyAlignment="1" applyProtection="1">
      <alignment vertical="center"/>
    </xf>
    <xf numFmtId="168" fontId="32" fillId="0" borderId="7" xfId="8" applyFont="1" applyFill="1" applyBorder="1" applyAlignment="1" applyProtection="1">
      <alignment horizontal="center" vertical="center"/>
    </xf>
    <xf numFmtId="165" fontId="34" fillId="9" borderId="7" xfId="8" applyNumberFormat="1" applyFont="1" applyFill="1" applyBorder="1" applyAlignment="1" applyProtection="1">
      <alignment vertical="top"/>
    </xf>
    <xf numFmtId="165" fontId="34" fillId="9" borderId="19" xfId="8" applyNumberFormat="1" applyFont="1" applyFill="1" applyBorder="1" applyAlignment="1" applyProtection="1">
      <alignment vertical="top"/>
    </xf>
    <xf numFmtId="165" fontId="34" fillId="9" borderId="45" xfId="8" applyNumberFormat="1" applyFont="1" applyFill="1" applyBorder="1" applyAlignment="1" applyProtection="1">
      <alignment vertical="top"/>
    </xf>
    <xf numFmtId="49" fontId="34" fillId="9" borderId="7" xfId="8" applyNumberFormat="1" applyFont="1" applyFill="1" applyBorder="1" applyAlignment="1" applyProtection="1">
      <alignment horizontal="left" vertical="top" wrapText="1"/>
    </xf>
    <xf numFmtId="0" fontId="25" fillId="0" borderId="0" xfId="9" applyFont="1" applyAlignment="1">
      <alignment vertical="top"/>
    </xf>
    <xf numFmtId="166" fontId="28" fillId="10" borderId="58" xfId="8" applyNumberFormat="1" applyFont="1" applyFill="1" applyBorder="1" applyAlignment="1" applyProtection="1">
      <alignment horizontal="left" vertical="top"/>
    </xf>
    <xf numFmtId="168" fontId="25" fillId="10" borderId="45" xfId="8" applyFont="1" applyFill="1" applyBorder="1" applyAlignment="1" applyProtection="1">
      <alignment vertical="top"/>
    </xf>
    <xf numFmtId="168" fontId="25" fillId="0" borderId="6" xfId="8" applyFont="1" applyFill="1" applyBorder="1" applyAlignment="1" applyProtection="1">
      <alignment vertical="top"/>
    </xf>
    <xf numFmtId="170" fontId="28" fillId="0" borderId="45" xfId="8" applyNumberFormat="1" applyFont="1" applyFill="1" applyBorder="1" applyAlignment="1" applyProtection="1">
      <alignment horizontal="left" vertical="top"/>
    </xf>
    <xf numFmtId="168" fontId="28" fillId="0" borderId="7" xfId="8" applyFont="1" applyFill="1" applyBorder="1" applyAlignment="1" applyProtection="1">
      <alignment horizontal="left" vertical="top"/>
    </xf>
    <xf numFmtId="168" fontId="26" fillId="0" borderId="6" xfId="8" applyFont="1" applyFill="1" applyBorder="1" applyAlignment="1" applyProtection="1">
      <alignment vertical="center"/>
    </xf>
    <xf numFmtId="168" fontId="26" fillId="0" borderId="45" xfId="8" applyFont="1" applyFill="1" applyBorder="1" applyAlignment="1" applyProtection="1">
      <alignment vertical="center"/>
    </xf>
    <xf numFmtId="168" fontId="32" fillId="0" borderId="7" xfId="8" applyFont="1" applyFill="1" applyBorder="1" applyAlignment="1" applyProtection="1">
      <alignment horizontal="right" vertical="center"/>
    </xf>
    <xf numFmtId="0" fontId="26" fillId="0" borderId="0" xfId="9" applyFont="1" applyAlignment="1">
      <alignment vertical="center"/>
    </xf>
    <xf numFmtId="168" fontId="33" fillId="0" borderId="0" xfId="8" applyFont="1" applyFill="1" applyBorder="1" applyAlignment="1" applyProtection="1">
      <alignment horizontal="left" vertical="top"/>
    </xf>
    <xf numFmtId="171" fontId="33" fillId="0" borderId="0" xfId="8" applyNumberFormat="1" applyFont="1" applyFill="1" applyBorder="1" applyAlignment="1" applyProtection="1">
      <alignment horizontal="left" vertical="top"/>
    </xf>
    <xf numFmtId="4" fontId="26" fillId="0" borderId="0" xfId="8" applyNumberFormat="1" applyFont="1" applyFill="1" applyBorder="1" applyAlignment="1" applyProtection="1"/>
    <xf numFmtId="165" fontId="34" fillId="9" borderId="6" xfId="8" applyNumberFormat="1" applyFont="1" applyFill="1" applyBorder="1" applyAlignment="1" applyProtection="1">
      <alignment horizontal="left" vertical="top"/>
    </xf>
    <xf numFmtId="168" fontId="25" fillId="9" borderId="6" xfId="8" applyFont="1" applyFill="1" applyBorder="1" applyAlignment="1" applyProtection="1">
      <alignment vertical="top"/>
    </xf>
    <xf numFmtId="168" fontId="25" fillId="9" borderId="45" xfId="8" applyFont="1" applyFill="1" applyBorder="1" applyAlignment="1" applyProtection="1">
      <alignment vertical="top"/>
    </xf>
    <xf numFmtId="168" fontId="34" fillId="9" borderId="7" xfId="8" applyFont="1" applyFill="1" applyBorder="1" applyAlignment="1" applyProtection="1">
      <alignment horizontal="left" vertical="top"/>
    </xf>
    <xf numFmtId="168" fontId="25" fillId="0" borderId="13" xfId="8" applyFont="1" applyFill="1" applyBorder="1" applyAlignment="1" applyProtection="1">
      <alignment vertical="top"/>
    </xf>
    <xf numFmtId="166" fontId="28" fillId="10" borderId="6" xfId="8" applyNumberFormat="1" applyFont="1" applyFill="1" applyBorder="1" applyAlignment="1" applyProtection="1">
      <alignment horizontal="left" vertical="top"/>
    </xf>
    <xf numFmtId="168" fontId="28" fillId="10" borderId="7" xfId="8" applyFont="1" applyFill="1" applyBorder="1" applyAlignment="1" applyProtection="1">
      <alignment horizontal="left" vertical="top"/>
    </xf>
    <xf numFmtId="167" fontId="28" fillId="0" borderId="45" xfId="8" applyNumberFormat="1" applyFont="1" applyFill="1" applyBorder="1" applyAlignment="1" applyProtection="1">
      <alignment horizontal="left" vertical="top"/>
    </xf>
    <xf numFmtId="167" fontId="28" fillId="0" borderId="51" xfId="8" applyNumberFormat="1" applyFont="1" applyFill="1" applyBorder="1" applyAlignment="1" applyProtection="1">
      <alignment horizontal="left" vertical="top"/>
    </xf>
    <xf numFmtId="168" fontId="28" fillId="0" borderId="7" xfId="8" applyFont="1" applyFill="1" applyBorder="1" applyAlignment="1" applyProtection="1">
      <alignment horizontal="left" vertical="top" wrapText="1"/>
    </xf>
    <xf numFmtId="168" fontId="25" fillId="0" borderId="48" xfId="8" applyFont="1" applyFill="1" applyBorder="1" applyAlignment="1" applyProtection="1">
      <alignment vertical="top"/>
    </xf>
    <xf numFmtId="168" fontId="26" fillId="0" borderId="58" xfId="8" applyFont="1" applyFill="1" applyBorder="1" applyAlignment="1" applyProtection="1">
      <alignment vertical="center"/>
    </xf>
    <xf numFmtId="168" fontId="26" fillId="0" borderId="86" xfId="8" applyFont="1" applyFill="1" applyBorder="1" applyAlignment="1" applyProtection="1">
      <alignment vertical="center"/>
    </xf>
    <xf numFmtId="168" fontId="32" fillId="0" borderId="3" xfId="8" applyFont="1" applyFill="1" applyBorder="1" applyAlignment="1" applyProtection="1">
      <alignment horizontal="right" vertical="center"/>
    </xf>
    <xf numFmtId="4" fontId="3" fillId="0" borderId="87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left" vertical="top" wrapText="1"/>
    </xf>
    <xf numFmtId="49" fontId="3" fillId="0" borderId="19" xfId="1" applyNumberFormat="1" applyFont="1" applyBorder="1" applyAlignment="1">
      <alignment horizontal="center" vertical="center"/>
    </xf>
    <xf numFmtId="4" fontId="3" fillId="0" borderId="63" xfId="1" applyNumberFormat="1" applyBorder="1" applyAlignment="1">
      <alignment horizontal="right" vertical="center"/>
    </xf>
    <xf numFmtId="0" fontId="5" fillId="0" borderId="64" xfId="1" applyFont="1" applyBorder="1" applyAlignment="1">
      <alignment horizontal="left" vertical="top" wrapText="1"/>
    </xf>
    <xf numFmtId="4" fontId="3" fillId="0" borderId="88" xfId="1" applyNumberFormat="1" applyFont="1" applyBorder="1" applyAlignment="1">
      <alignment horizontal="center" vertical="center"/>
    </xf>
    <xf numFmtId="4" fontId="3" fillId="0" borderId="89" xfId="1" applyNumberFormat="1" applyFont="1" applyBorder="1" applyAlignment="1">
      <alignment horizontal="center" vertical="center"/>
    </xf>
    <xf numFmtId="49" fontId="10" fillId="0" borderId="29" xfId="1" applyNumberFormat="1" applyFont="1" applyBorder="1" applyAlignment="1">
      <alignment horizontal="center" vertical="top"/>
    </xf>
    <xf numFmtId="43" fontId="19" fillId="0" borderId="36" xfId="3" applyNumberFormat="1" applyFont="1" applyFill="1" applyBorder="1" applyAlignment="1">
      <alignment horizontal="center" vertical="center" wrapText="1"/>
    </xf>
    <xf numFmtId="0" fontId="10" fillId="0" borderId="0" xfId="3" applyFont="1"/>
    <xf numFmtId="0" fontId="19" fillId="7" borderId="19" xfId="3" applyFont="1" applyFill="1" applyBorder="1" applyAlignment="1">
      <alignment horizontal="center" vertical="top" wrapText="1"/>
    </xf>
    <xf numFmtId="0" fontId="20" fillId="7" borderId="37" xfId="3" applyFont="1" applyFill="1" applyBorder="1" applyAlignment="1">
      <alignment horizontal="center" vertical="top" wrapText="1"/>
    </xf>
    <xf numFmtId="0" fontId="20" fillId="7" borderId="38" xfId="3" applyFont="1" applyFill="1" applyBorder="1" applyAlignment="1">
      <alignment horizontal="center" vertical="top" wrapText="1"/>
    </xf>
    <xf numFmtId="0" fontId="19" fillId="7" borderId="38" xfId="3" applyFont="1" applyFill="1" applyBorder="1" applyAlignment="1">
      <alignment vertical="top" wrapText="1"/>
    </xf>
    <xf numFmtId="4" fontId="61" fillId="7" borderId="41" xfId="3" applyNumberFormat="1" applyFont="1" applyFill="1" applyBorder="1" applyAlignment="1">
      <alignment horizontal="right" vertical="center" wrapText="1"/>
    </xf>
    <xf numFmtId="0" fontId="19" fillId="0" borderId="40" xfId="3" applyFont="1" applyFill="1" applyBorder="1" applyAlignment="1">
      <alignment horizontal="center" vertical="center" wrapText="1"/>
    </xf>
    <xf numFmtId="4" fontId="62" fillId="4" borderId="37" xfId="3" applyNumberFormat="1" applyFont="1" applyFill="1" applyBorder="1" applyAlignment="1">
      <alignment horizontal="right" vertical="top" wrapText="1"/>
    </xf>
    <xf numFmtId="0" fontId="63" fillId="0" borderId="41" xfId="3" quotePrefix="1" applyFont="1" applyFill="1" applyBorder="1" applyAlignment="1">
      <alignment horizontal="center" vertical="center" wrapText="1"/>
    </xf>
    <xf numFmtId="0" fontId="63" fillId="0" borderId="41" xfId="3" applyFont="1" applyFill="1" applyBorder="1" applyAlignment="1">
      <alignment horizontal="left" vertical="center" wrapText="1"/>
    </xf>
    <xf numFmtId="4" fontId="63" fillId="0" borderId="41" xfId="3" applyNumberFormat="1" applyFont="1" applyFill="1" applyBorder="1" applyAlignment="1">
      <alignment horizontal="right" vertical="center" wrapText="1"/>
    </xf>
    <xf numFmtId="0" fontId="20" fillId="7" borderId="19" xfId="3" applyFont="1" applyFill="1" applyBorder="1" applyAlignment="1">
      <alignment horizontal="center" vertical="top" wrapText="1"/>
    </xf>
    <xf numFmtId="0" fontId="19" fillId="7" borderId="19" xfId="3" applyFont="1" applyFill="1" applyBorder="1" applyAlignment="1">
      <alignment vertical="top" wrapText="1"/>
    </xf>
    <xf numFmtId="4" fontId="61" fillId="7" borderId="19" xfId="3" applyNumberFormat="1" applyFont="1" applyFill="1" applyBorder="1" applyAlignment="1">
      <alignment horizontal="right" vertical="center" wrapText="1"/>
    </xf>
    <xf numFmtId="4" fontId="62" fillId="4" borderId="38" xfId="4" applyNumberFormat="1" applyFont="1" applyFill="1" applyBorder="1" applyAlignment="1">
      <alignment horizontal="right" vertical="top" wrapText="1"/>
    </xf>
    <xf numFmtId="0" fontId="17" fillId="0" borderId="84" xfId="3" applyBorder="1"/>
    <xf numFmtId="0" fontId="17" fillId="0" borderId="39" xfId="3" applyBorder="1"/>
    <xf numFmtId="0" fontId="64" fillId="0" borderId="39" xfId="3" quotePrefix="1" applyFont="1" applyBorder="1" applyAlignment="1">
      <alignment vertical="center" wrapText="1"/>
    </xf>
    <xf numFmtId="0" fontId="64" fillId="0" borderId="39" xfId="3" applyFont="1" applyBorder="1" applyAlignment="1">
      <alignment vertical="center" wrapText="1"/>
    </xf>
    <xf numFmtId="4" fontId="64" fillId="0" borderId="39" xfId="3" applyNumberFormat="1" applyFont="1" applyBorder="1" applyAlignment="1">
      <alignment vertical="center" wrapText="1"/>
    </xf>
    <xf numFmtId="4" fontId="10" fillId="0" borderId="42" xfId="3" applyNumberFormat="1" applyFont="1" applyBorder="1" applyAlignment="1">
      <alignment vertical="center"/>
    </xf>
    <xf numFmtId="0" fontId="9" fillId="0" borderId="42" xfId="3" applyFont="1" applyBorder="1" applyAlignment="1">
      <alignment horizontal="right" vertical="center"/>
    </xf>
    <xf numFmtId="4" fontId="9" fillId="0" borderId="42" xfId="3" applyNumberFormat="1" applyFont="1" applyBorder="1" applyAlignment="1">
      <alignment vertical="center"/>
    </xf>
    <xf numFmtId="4" fontId="22" fillId="0" borderId="39" xfId="3" applyNumberFormat="1" applyFont="1" applyBorder="1" applyAlignment="1">
      <alignment horizontal="right" vertical="top" wrapText="1"/>
    </xf>
    <xf numFmtId="4" fontId="22" fillId="0" borderId="85" xfId="3" applyNumberFormat="1" applyFont="1" applyBorder="1" applyAlignment="1">
      <alignment horizontal="right" vertical="top" wrapText="1"/>
    </xf>
    <xf numFmtId="4" fontId="19" fillId="6" borderId="41" xfId="3" applyNumberFormat="1" applyFont="1" applyFill="1" applyBorder="1" applyAlignment="1">
      <alignment horizontal="right" vertical="top" wrapText="1"/>
    </xf>
    <xf numFmtId="4" fontId="19" fillId="6" borderId="40" xfId="3" applyNumberFormat="1" applyFont="1" applyFill="1" applyBorder="1" applyAlignment="1">
      <alignment horizontal="right" vertical="top" wrapText="1"/>
    </xf>
    <xf numFmtId="0" fontId="22" fillId="0" borderId="41" xfId="3" applyFont="1" applyBorder="1" applyAlignment="1">
      <alignment vertical="top" wrapText="1"/>
    </xf>
    <xf numFmtId="4" fontId="19" fillId="3" borderId="37" xfId="3" applyNumberFormat="1" applyFont="1" applyFill="1" applyBorder="1" applyAlignment="1">
      <alignment horizontal="right" vertical="top" wrapText="1"/>
    </xf>
    <xf numFmtId="0" fontId="7" fillId="0" borderId="0" xfId="1" applyFont="1" applyAlignment="1">
      <alignment vertical="top" wrapText="1"/>
    </xf>
    <xf numFmtId="43" fontId="19" fillId="0" borderId="96" xfId="3" applyNumberFormat="1" applyFont="1" applyFill="1" applyBorder="1" applyAlignment="1">
      <alignment horizontal="center" vertical="center" wrapText="1"/>
    </xf>
    <xf numFmtId="4" fontId="22" fillId="4" borderId="37" xfId="3" applyNumberFormat="1" applyFont="1" applyFill="1" applyBorder="1" applyAlignment="1">
      <alignment horizontal="right" vertical="top" wrapText="1"/>
    </xf>
    <xf numFmtId="4" fontId="9" fillId="0" borderId="94" xfId="3" applyNumberFormat="1" applyFont="1" applyBorder="1" applyAlignment="1">
      <alignment vertical="center"/>
    </xf>
    <xf numFmtId="43" fontId="19" fillId="0" borderId="98" xfId="3" applyNumberFormat="1" applyFont="1" applyFill="1" applyBorder="1" applyAlignment="1">
      <alignment horizontal="center" vertical="center" wrapText="1"/>
    </xf>
    <xf numFmtId="4" fontId="19" fillId="3" borderId="20" xfId="3" applyNumberFormat="1" applyFont="1" applyFill="1" applyBorder="1" applyAlignment="1">
      <alignment horizontal="center" vertical="top" wrapText="1"/>
    </xf>
    <xf numFmtId="4" fontId="19" fillId="3" borderId="99" xfId="3" applyNumberFormat="1" applyFont="1" applyFill="1" applyBorder="1" applyAlignment="1">
      <alignment horizontal="right" vertical="top" wrapText="1"/>
    </xf>
    <xf numFmtId="4" fontId="21" fillId="4" borderId="20" xfId="3" applyNumberFormat="1" applyFont="1" applyFill="1" applyBorder="1" applyAlignment="1">
      <alignment horizontal="right" vertical="top" wrapText="1"/>
    </xf>
    <xf numFmtId="4" fontId="21" fillId="4" borderId="99" xfId="3" applyNumberFormat="1" applyFont="1" applyFill="1" applyBorder="1" applyAlignment="1">
      <alignment horizontal="right" vertical="top" wrapText="1"/>
    </xf>
    <xf numFmtId="4" fontId="22" fillId="0" borderId="99" xfId="3" applyNumberFormat="1" applyFont="1" applyBorder="1" applyAlignment="1">
      <alignment horizontal="right" vertical="top" wrapText="1"/>
    </xf>
    <xf numFmtId="4" fontId="22" fillId="0" borderId="100" xfId="3" applyNumberFormat="1" applyFont="1" applyBorder="1" applyAlignment="1">
      <alignment horizontal="right" vertical="top" wrapText="1"/>
    </xf>
    <xf numFmtId="4" fontId="19" fillId="3" borderId="101" xfId="3" applyNumberFormat="1" applyFont="1" applyFill="1" applyBorder="1" applyAlignment="1">
      <alignment horizontal="right" vertical="top" wrapText="1"/>
    </xf>
    <xf numFmtId="4" fontId="21" fillId="0" borderId="20" xfId="3" applyNumberFormat="1" applyFont="1" applyBorder="1" applyAlignment="1">
      <alignment horizontal="right" vertical="top" wrapText="1"/>
    </xf>
    <xf numFmtId="4" fontId="21" fillId="0" borderId="99" xfId="3" applyNumberFormat="1" applyFont="1" applyBorder="1" applyAlignment="1">
      <alignment horizontal="right" vertical="top" wrapText="1"/>
    </xf>
    <xf numFmtId="4" fontId="19" fillId="3" borderId="20" xfId="3" applyNumberFormat="1" applyFont="1" applyFill="1" applyBorder="1" applyAlignment="1">
      <alignment horizontal="right" vertical="top" wrapText="1"/>
    </xf>
    <xf numFmtId="4" fontId="22" fillId="5" borderId="20" xfId="3" applyNumberFormat="1" applyFont="1" applyFill="1" applyBorder="1" applyAlignment="1">
      <alignment horizontal="right" vertical="top" wrapText="1"/>
    </xf>
    <xf numFmtId="4" fontId="22" fillId="5" borderId="99" xfId="3" applyNumberFormat="1" applyFont="1" applyFill="1" applyBorder="1" applyAlignment="1">
      <alignment horizontal="right" vertical="top" wrapText="1"/>
    </xf>
    <xf numFmtId="4" fontId="22" fillId="0" borderId="102" xfId="3" applyNumberFormat="1" applyFont="1" applyBorder="1" applyAlignment="1">
      <alignment horizontal="right" vertical="top" wrapText="1"/>
    </xf>
    <xf numFmtId="4" fontId="22" fillId="4" borderId="103" xfId="3" applyNumberFormat="1" applyFont="1" applyFill="1" applyBorder="1" applyAlignment="1">
      <alignment horizontal="right" vertical="top" wrapText="1"/>
    </xf>
    <xf numFmtId="4" fontId="21" fillId="4" borderId="19" xfId="3" applyNumberFormat="1" applyFont="1" applyFill="1" applyBorder="1" applyAlignment="1">
      <alignment horizontal="right" vertical="top" wrapText="1"/>
    </xf>
    <xf numFmtId="4" fontId="21" fillId="4" borderId="101" xfId="3" applyNumberFormat="1" applyFont="1" applyFill="1" applyBorder="1" applyAlignment="1">
      <alignment horizontal="right" vertical="top" wrapText="1"/>
    </xf>
    <xf numFmtId="4" fontId="19" fillId="3" borderId="103" xfId="3" applyNumberFormat="1" applyFont="1" applyFill="1" applyBorder="1" applyAlignment="1">
      <alignment horizontal="right" vertical="top" wrapText="1"/>
    </xf>
    <xf numFmtId="4" fontId="23" fillId="6" borderId="20" xfId="3" applyNumberFormat="1" applyFont="1" applyFill="1" applyBorder="1" applyAlignment="1">
      <alignment horizontal="right" vertical="top" wrapText="1"/>
    </xf>
    <xf numFmtId="4" fontId="23" fillId="6" borderId="99" xfId="3" applyNumberFormat="1" applyFont="1" applyFill="1" applyBorder="1" applyAlignment="1">
      <alignment horizontal="right" vertical="top" wrapText="1"/>
    </xf>
    <xf numFmtId="4" fontId="19" fillId="6" borderId="100" xfId="3" applyNumberFormat="1" applyFont="1" applyFill="1" applyBorder="1" applyAlignment="1">
      <alignment horizontal="right" vertical="top" wrapText="1"/>
    </xf>
    <xf numFmtId="4" fontId="19" fillId="6" borderId="20" xfId="3" applyNumberFormat="1" applyFont="1" applyFill="1" applyBorder="1" applyAlignment="1">
      <alignment horizontal="right" vertical="top" wrapText="1"/>
    </xf>
    <xf numFmtId="4" fontId="19" fillId="6" borderId="99" xfId="3" applyNumberFormat="1" applyFont="1" applyFill="1" applyBorder="1" applyAlignment="1">
      <alignment horizontal="right" vertical="top" wrapText="1"/>
    </xf>
    <xf numFmtId="4" fontId="21" fillId="4" borderId="20" xfId="4" applyNumberFormat="1" applyFont="1" applyFill="1" applyBorder="1" applyAlignment="1">
      <alignment horizontal="right" vertical="top" wrapText="1"/>
    </xf>
    <xf numFmtId="4" fontId="21" fillId="4" borderId="99" xfId="4" applyNumberFormat="1" applyFont="1" applyFill="1" applyBorder="1" applyAlignment="1">
      <alignment horizontal="right" vertical="top" wrapText="1"/>
    </xf>
    <xf numFmtId="4" fontId="9" fillId="0" borderId="95" xfId="3" applyNumberFormat="1" applyFont="1" applyBorder="1" applyAlignment="1">
      <alignment vertical="center"/>
    </xf>
    <xf numFmtId="4" fontId="22" fillId="0" borderId="19" xfId="3" applyNumberFormat="1" applyFont="1" applyBorder="1" applyAlignment="1">
      <alignment horizontal="right" vertical="top" wrapText="1"/>
    </xf>
    <xf numFmtId="0" fontId="7" fillId="0" borderId="0" xfId="1" applyFont="1" applyAlignment="1">
      <alignment horizontal="left" vertical="top" wrapText="1"/>
    </xf>
    <xf numFmtId="0" fontId="39" fillId="7" borderId="68" xfId="2" applyFont="1" applyFill="1" applyBorder="1" applyAlignment="1">
      <alignment horizontal="left" vertical="top" wrapText="1"/>
    </xf>
    <xf numFmtId="0" fontId="39" fillId="4" borderId="68" xfId="2" applyFont="1" applyFill="1" applyBorder="1" applyAlignment="1">
      <alignment horizontal="left" vertical="top" wrapText="1"/>
    </xf>
    <xf numFmtId="0" fontId="28" fillId="0" borderId="68" xfId="2" applyFont="1" applyBorder="1" applyAlignment="1">
      <alignment horizontal="left" vertical="top" wrapText="1"/>
    </xf>
    <xf numFmtId="0" fontId="28" fillId="0" borderId="84" xfId="2" applyFont="1" applyBorder="1" applyAlignment="1">
      <alignment horizontal="left" vertical="top" wrapText="1"/>
    </xf>
    <xf numFmtId="0" fontId="38" fillId="12" borderId="68" xfId="2" applyFont="1" applyFill="1" applyBorder="1" applyAlignment="1">
      <alignment horizontal="left" vertical="top" wrapText="1"/>
    </xf>
    <xf numFmtId="0" fontId="28" fillId="4" borderId="68" xfId="2" applyFont="1" applyFill="1" applyBorder="1" applyAlignment="1">
      <alignment horizontal="left" vertical="top" wrapText="1"/>
    </xf>
    <xf numFmtId="4" fontId="35" fillId="7" borderId="21" xfId="2" applyNumberFormat="1" applyFont="1" applyFill="1" applyBorder="1" applyAlignment="1">
      <alignment vertical="center"/>
    </xf>
    <xf numFmtId="4" fontId="36" fillId="12" borderId="21" xfId="2" applyNumberFormat="1" applyFont="1" applyFill="1" applyBorder="1" applyAlignment="1">
      <alignment horizontal="right" vertical="top"/>
    </xf>
    <xf numFmtId="4" fontId="36" fillId="7" borderId="21" xfId="2" applyNumberFormat="1" applyFont="1" applyFill="1" applyBorder="1" applyAlignment="1">
      <alignment horizontal="right" vertical="top"/>
    </xf>
    <xf numFmtId="4" fontId="36" fillId="4" borderId="21" xfId="2" applyNumberFormat="1" applyFont="1" applyFill="1" applyBorder="1" applyAlignment="1">
      <alignment vertical="center"/>
    </xf>
    <xf numFmtId="4" fontId="36" fillId="0" borderId="24" xfId="2" applyNumberFormat="1" applyFont="1" applyBorder="1" applyAlignment="1">
      <alignment vertical="center"/>
    </xf>
    <xf numFmtId="4" fontId="36" fillId="0" borderId="21" xfId="2" applyNumberFormat="1" applyFont="1" applyBorder="1" applyAlignment="1">
      <alignment vertical="center"/>
    </xf>
    <xf numFmtId="4" fontId="36" fillId="0" borderId="24" xfId="2" applyNumberFormat="1" applyFont="1" applyBorder="1" applyAlignment="1">
      <alignment horizontal="right" vertical="top"/>
    </xf>
    <xf numFmtId="4" fontId="35" fillId="7" borderId="49" xfId="2" applyNumberFormat="1" applyFont="1" applyFill="1" applyBorder="1" applyAlignment="1">
      <alignment vertical="center"/>
    </xf>
    <xf numFmtId="4" fontId="36" fillId="4" borderId="49" xfId="2" applyNumberFormat="1" applyFont="1" applyFill="1" applyBorder="1" applyAlignment="1">
      <alignment vertical="center"/>
    </xf>
    <xf numFmtId="4" fontId="36" fillId="4" borderId="49" xfId="2" applyNumberFormat="1" applyFont="1" applyFill="1" applyBorder="1" applyAlignment="1">
      <alignment horizontal="right" vertical="center"/>
    </xf>
    <xf numFmtId="4" fontId="36" fillId="6" borderId="49" xfId="2" applyNumberFormat="1" applyFont="1" applyFill="1" applyBorder="1" applyAlignment="1">
      <alignment horizontal="right" vertical="center"/>
    </xf>
    <xf numFmtId="4" fontId="36" fillId="0" borderId="49" xfId="2" applyNumberFormat="1" applyFont="1" applyBorder="1" applyAlignment="1">
      <alignment vertical="center"/>
    </xf>
    <xf numFmtId="0" fontId="32" fillId="0" borderId="6" xfId="2" applyFont="1" applyBorder="1" applyAlignment="1">
      <alignment horizontal="center" vertical="center" wrapText="1"/>
    </xf>
    <xf numFmtId="4" fontId="36" fillId="0" borderId="11" xfId="2" applyNumberFormat="1" applyFont="1" applyBorder="1" applyAlignment="1">
      <alignment horizontal="right" vertical="top"/>
    </xf>
    <xf numFmtId="4" fontId="36" fillId="4" borderId="13" xfId="2" applyNumberFormat="1" applyFont="1" applyFill="1" applyBorder="1" applyAlignment="1">
      <alignment horizontal="right" vertical="center"/>
    </xf>
    <xf numFmtId="4" fontId="28" fillId="0" borderId="15" xfId="2" applyNumberFormat="1" applyFont="1" applyBorder="1" applyAlignment="1">
      <alignment horizontal="left" vertical="top" wrapText="1"/>
    </xf>
    <xf numFmtId="4" fontId="28" fillId="0" borderId="15" xfId="2" applyNumberFormat="1" applyFont="1" applyBorder="1" applyAlignment="1">
      <alignment horizontal="right" vertical="top" wrapText="1"/>
    </xf>
    <xf numFmtId="49" fontId="35" fillId="0" borderId="104" xfId="2" applyNumberFormat="1" applyFont="1" applyBorder="1" applyAlignment="1">
      <alignment horizontal="center" vertical="center" wrapText="1"/>
    </xf>
    <xf numFmtId="4" fontId="27" fillId="0" borderId="80" xfId="2" applyNumberFormat="1" applyFont="1" applyBorder="1" applyAlignment="1">
      <alignment horizontal="right" vertical="center" wrapText="1"/>
    </xf>
    <xf numFmtId="4" fontId="13" fillId="0" borderId="105" xfId="2" applyNumberFormat="1" applyFont="1" applyBorder="1" applyAlignment="1">
      <alignment horizontal="right" vertical="center"/>
    </xf>
    <xf numFmtId="4" fontId="35" fillId="9" borderId="104" xfId="2" applyNumberFormat="1" applyFont="1" applyFill="1" applyBorder="1" applyAlignment="1">
      <alignment horizontal="right" vertical="top"/>
    </xf>
    <xf numFmtId="4" fontId="36" fillId="10" borderId="104" xfId="2" applyNumberFormat="1" applyFont="1" applyFill="1" applyBorder="1" applyAlignment="1">
      <alignment horizontal="right" vertical="top"/>
    </xf>
    <xf numFmtId="4" fontId="36" fillId="0" borderId="104" xfId="2" applyNumberFormat="1" applyFont="1" applyBorder="1" applyAlignment="1">
      <alignment horizontal="right" vertical="top"/>
    </xf>
    <xf numFmtId="4" fontId="36" fillId="10" borderId="106" xfId="2" applyNumberFormat="1" applyFont="1" applyFill="1" applyBorder="1" applyAlignment="1">
      <alignment horizontal="right" vertical="top"/>
    </xf>
    <xf numFmtId="4" fontId="36" fillId="0" borderId="107" xfId="2" applyNumberFormat="1" applyFont="1" applyBorder="1" applyAlignment="1">
      <alignment horizontal="right" vertical="top"/>
    </xf>
    <xf numFmtId="4" fontId="13" fillId="0" borderId="81" xfId="2" applyNumberFormat="1" applyFont="1" applyBorder="1" applyAlignment="1">
      <alignment vertical="center"/>
    </xf>
    <xf numFmtId="4" fontId="35" fillId="7" borderId="54" xfId="2" applyNumberFormat="1" applyFont="1" applyFill="1" applyBorder="1" applyAlignment="1">
      <alignment vertical="center"/>
    </xf>
    <xf numFmtId="4" fontId="36" fillId="4" borderId="70" xfId="2" applyNumberFormat="1" applyFont="1" applyFill="1" applyBorder="1" applyAlignment="1">
      <alignment vertical="center"/>
    </xf>
    <xf numFmtId="4" fontId="36" fillId="0" borderId="108" xfId="2" applyNumberFormat="1" applyFont="1" applyBorder="1" applyAlignment="1">
      <alignment vertical="center"/>
    </xf>
    <xf numFmtId="4" fontId="35" fillId="7" borderId="70" xfId="2" applyNumberFormat="1" applyFont="1" applyFill="1" applyBorder="1" applyAlignment="1">
      <alignment horizontal="right" vertical="center"/>
    </xf>
    <xf numFmtId="4" fontId="36" fillId="4" borderId="70" xfId="2" applyNumberFormat="1" applyFont="1" applyFill="1" applyBorder="1" applyAlignment="1">
      <alignment horizontal="right" vertical="center"/>
    </xf>
    <xf numFmtId="4" fontId="36" fillId="6" borderId="108" xfId="2" applyNumberFormat="1" applyFont="1" applyFill="1" applyBorder="1" applyAlignment="1">
      <alignment horizontal="right" vertical="center"/>
    </xf>
    <xf numFmtId="4" fontId="36" fillId="0" borderId="70" xfId="2" applyNumberFormat="1" applyFont="1" applyBorder="1" applyAlignment="1">
      <alignment vertical="center"/>
    </xf>
    <xf numFmtId="4" fontId="36" fillId="0" borderId="109" xfId="2" applyNumberFormat="1" applyFont="1" applyBorder="1" applyAlignment="1">
      <alignment horizontal="right" vertical="top"/>
    </xf>
    <xf numFmtId="4" fontId="36" fillId="0" borderId="54" xfId="2" applyNumberFormat="1" applyFont="1" applyBorder="1" applyAlignment="1">
      <alignment horizontal="right" vertical="top"/>
    </xf>
    <xf numFmtId="4" fontId="35" fillId="9" borderId="81" xfId="2" applyNumberFormat="1" applyFont="1" applyFill="1" applyBorder="1" applyAlignment="1">
      <alignment horizontal="right" vertical="top"/>
    </xf>
    <xf numFmtId="4" fontId="36" fillId="12" borderId="54" xfId="2" applyNumberFormat="1" applyFont="1" applyFill="1" applyBorder="1" applyAlignment="1">
      <alignment horizontal="right" vertical="top"/>
    </xf>
    <xf numFmtId="4" fontId="36" fillId="11" borderId="54" xfId="2" applyNumberFormat="1" applyFont="1" applyFill="1" applyBorder="1" applyAlignment="1">
      <alignment horizontal="right" vertical="top"/>
    </xf>
    <xf numFmtId="4" fontId="36" fillId="10" borderId="109" xfId="2" applyNumberFormat="1" applyFont="1" applyFill="1" applyBorder="1" applyAlignment="1">
      <alignment horizontal="right" vertical="top"/>
    </xf>
    <xf numFmtId="4" fontId="36" fillId="0" borderId="57" xfId="2" applyNumberFormat="1" applyFont="1" applyBorder="1" applyAlignment="1">
      <alignment horizontal="right" vertical="top"/>
    </xf>
    <xf numFmtId="4" fontId="36" fillId="7" borderId="54" xfId="2" applyNumberFormat="1" applyFont="1" applyFill="1" applyBorder="1" applyAlignment="1">
      <alignment horizontal="right" vertical="top"/>
    </xf>
    <xf numFmtId="4" fontId="36" fillId="4" borderId="54" xfId="2" applyNumberFormat="1" applyFont="1" applyFill="1" applyBorder="1" applyAlignment="1">
      <alignment horizontal="right" vertical="top"/>
    </xf>
    <xf numFmtId="4" fontId="35" fillId="9" borderId="70" xfId="2" applyNumberFormat="1" applyFont="1" applyFill="1" applyBorder="1" applyAlignment="1">
      <alignment horizontal="right" vertical="top"/>
    </xf>
    <xf numFmtId="4" fontId="36" fillId="0" borderId="110" xfId="2" applyNumberFormat="1" applyFont="1" applyBorder="1" applyAlignment="1">
      <alignment horizontal="right" vertical="top"/>
    </xf>
    <xf numFmtId="4" fontId="35" fillId="7" borderId="70" xfId="2" applyNumberFormat="1" applyFont="1" applyFill="1" applyBorder="1" applyAlignment="1">
      <alignment vertical="center"/>
    </xf>
    <xf numFmtId="4" fontId="36" fillId="0" borderId="81" xfId="2" applyNumberFormat="1" applyFont="1" applyBorder="1" applyAlignment="1">
      <alignment vertical="center"/>
    </xf>
    <xf numFmtId="4" fontId="36" fillId="4" borderId="54" xfId="2" applyNumberFormat="1" applyFont="1" applyFill="1" applyBorder="1" applyAlignment="1">
      <alignment vertical="center"/>
    </xf>
    <xf numFmtId="4" fontId="36" fillId="0" borderId="55" xfId="2" applyNumberFormat="1" applyFont="1" applyBorder="1" applyAlignment="1">
      <alignment vertical="center"/>
    </xf>
    <xf numFmtId="4" fontId="36" fillId="0" borderId="54" xfId="2" applyNumberFormat="1" applyFont="1" applyBorder="1" applyAlignment="1">
      <alignment vertical="center"/>
    </xf>
    <xf numFmtId="4" fontId="36" fillId="0" borderId="106" xfId="2" applyNumberFormat="1" applyFont="1" applyBorder="1" applyAlignment="1">
      <alignment horizontal="right" vertical="top"/>
    </xf>
    <xf numFmtId="4" fontId="36" fillId="0" borderId="55" xfId="2" applyNumberFormat="1" applyFont="1" applyBorder="1" applyAlignment="1">
      <alignment horizontal="right" vertical="top"/>
    </xf>
    <xf numFmtId="4" fontId="35" fillId="7" borderId="54" xfId="2" applyNumberFormat="1" applyFont="1" applyFill="1" applyBorder="1" applyAlignment="1">
      <alignment horizontal="right" vertical="top"/>
    </xf>
    <xf numFmtId="4" fontId="36" fillId="6" borderId="54" xfId="2" applyNumberFormat="1" applyFont="1" applyFill="1" applyBorder="1" applyAlignment="1">
      <alignment horizontal="right" vertical="top"/>
    </xf>
    <xf numFmtId="4" fontId="36" fillId="0" borderId="81" xfId="2" applyNumberFormat="1" applyFont="1" applyBorder="1" applyAlignment="1">
      <alignment horizontal="right" vertical="top"/>
    </xf>
    <xf numFmtId="4" fontId="35" fillId="9" borderId="111" xfId="2" applyNumberFormat="1" applyFont="1" applyFill="1" applyBorder="1" applyAlignment="1">
      <alignment horizontal="right" vertical="top"/>
    </xf>
    <xf numFmtId="4" fontId="36" fillId="10" borderId="70" xfId="2" applyNumberFormat="1" applyFont="1" applyFill="1" applyBorder="1" applyAlignment="1">
      <alignment horizontal="right" vertical="top"/>
    </xf>
    <xf numFmtId="4" fontId="25" fillId="4" borderId="54" xfId="2" applyNumberFormat="1" applyFont="1" applyFill="1" applyBorder="1" applyAlignment="1">
      <alignment vertical="center"/>
    </xf>
    <xf numFmtId="4" fontId="25" fillId="0" borderId="40" xfId="2" applyNumberFormat="1" applyFont="1" applyBorder="1" applyAlignment="1">
      <alignment vertical="center"/>
    </xf>
    <xf numFmtId="0" fontId="25" fillId="0" borderId="58" xfId="2" applyFont="1" applyBorder="1" applyAlignment="1">
      <alignment vertical="top" wrapText="1"/>
    </xf>
    <xf numFmtId="167" fontId="28" fillId="0" borderId="56" xfId="2" applyNumberFormat="1" applyFont="1" applyBorder="1" applyAlignment="1">
      <alignment horizontal="left" vertical="top" wrapText="1"/>
    </xf>
    <xf numFmtId="0" fontId="28" fillId="0" borderId="49" xfId="2" applyFont="1" applyBorder="1" applyAlignment="1">
      <alignment horizontal="left" vertical="top" wrapText="1"/>
    </xf>
    <xf numFmtId="4" fontId="36" fillId="0" borderId="58" xfId="2" applyNumberFormat="1" applyFont="1" applyBorder="1" applyAlignment="1">
      <alignment horizontal="right" vertical="top"/>
    </xf>
    <xf numFmtId="4" fontId="36" fillId="0" borderId="70" xfId="2" applyNumberFormat="1" applyFont="1" applyBorder="1" applyAlignment="1">
      <alignment horizontal="right" vertical="top"/>
    </xf>
    <xf numFmtId="0" fontId="25" fillId="10" borderId="21" xfId="2" applyFont="1" applyFill="1" applyBorder="1" applyAlignment="1">
      <alignment horizontal="left" vertical="top" wrapText="1"/>
    </xf>
    <xf numFmtId="167" fontId="28" fillId="10" borderId="65" xfId="2" applyNumberFormat="1" applyFont="1" applyFill="1" applyBorder="1" applyAlignment="1">
      <alignment horizontal="left" vertical="top" wrapText="1"/>
    </xf>
    <xf numFmtId="0" fontId="28" fillId="10" borderId="61" xfId="2" applyFont="1" applyFill="1" applyBorder="1" applyAlignment="1">
      <alignment horizontal="left" vertical="top" wrapText="1"/>
    </xf>
    <xf numFmtId="4" fontId="36" fillId="10" borderId="21" xfId="2" applyNumberFormat="1" applyFont="1" applyFill="1" applyBorder="1" applyAlignment="1">
      <alignment horizontal="right" vertical="top"/>
    </xf>
    <xf numFmtId="4" fontId="36" fillId="10" borderId="54" xfId="2" applyNumberFormat="1" applyFont="1" applyFill="1" applyBorder="1" applyAlignment="1">
      <alignment horizontal="right" vertical="top"/>
    </xf>
    <xf numFmtId="4" fontId="28" fillId="0" borderId="21" xfId="2" applyNumberFormat="1" applyFont="1" applyBorder="1" applyAlignment="1">
      <alignment horizontal="left" vertical="top" wrapText="1"/>
    </xf>
    <xf numFmtId="4" fontId="28" fillId="0" borderId="21" xfId="2" applyNumberFormat="1" applyFont="1" applyBorder="1" applyAlignment="1">
      <alignment horizontal="right" vertical="top" wrapText="1"/>
    </xf>
    <xf numFmtId="4" fontId="28" fillId="0" borderId="6" xfId="2" applyNumberFormat="1" applyFont="1" applyBorder="1" applyAlignment="1">
      <alignment horizontal="left" vertical="top" wrapText="1"/>
    </xf>
    <xf numFmtId="4" fontId="28" fillId="10" borderId="17" xfId="2" applyNumberFormat="1" applyFont="1" applyFill="1" applyBorder="1" applyAlignment="1">
      <alignment horizontal="left" vertical="top" wrapText="1"/>
    </xf>
    <xf numFmtId="4" fontId="28" fillId="0" borderId="32" xfId="2" applyNumberFormat="1" applyFont="1" applyBorder="1" applyAlignment="1">
      <alignment horizontal="left" vertical="top" wrapText="1"/>
    </xf>
    <xf numFmtId="4" fontId="28" fillId="0" borderId="19" xfId="2" applyNumberFormat="1" applyFont="1" applyBorder="1" applyAlignment="1">
      <alignment horizontal="left" vertical="top" wrapText="1"/>
    </xf>
    <xf numFmtId="4" fontId="28" fillId="0" borderId="13" xfId="2" applyNumberFormat="1" applyFont="1" applyBorder="1" applyAlignment="1">
      <alignment horizontal="left" vertical="top" wrapText="1"/>
    </xf>
    <xf numFmtId="4" fontId="28" fillId="0" borderId="10" xfId="2" applyNumberFormat="1" applyFont="1" applyBorder="1" applyAlignment="1">
      <alignment horizontal="left" vertical="top" wrapText="1"/>
    </xf>
    <xf numFmtId="4" fontId="28" fillId="0" borderId="58" xfId="2" applyNumberFormat="1" applyFont="1" applyBorder="1" applyAlignment="1">
      <alignment horizontal="left" vertical="top" wrapText="1"/>
    </xf>
    <xf numFmtId="4" fontId="28" fillId="0" borderId="17" xfId="2" applyNumberFormat="1" applyFont="1" applyBorder="1" applyAlignment="1">
      <alignment horizontal="left" vertical="top" wrapText="1"/>
    </xf>
    <xf numFmtId="4" fontId="28" fillId="0" borderId="13" xfId="2" applyNumberFormat="1" applyFont="1" applyBorder="1" applyAlignment="1">
      <alignment horizontal="right" vertical="top" wrapText="1"/>
    </xf>
    <xf numFmtId="0" fontId="26" fillId="0" borderId="61" xfId="2" applyFont="1" applyBorder="1" applyAlignment="1">
      <alignment vertical="center" wrapText="1"/>
    </xf>
    <xf numFmtId="4" fontId="35" fillId="0" borderId="21" xfId="2" applyNumberFormat="1" applyFont="1" applyBorder="1" applyAlignment="1">
      <alignment horizontal="right" vertical="center"/>
    </xf>
    <xf numFmtId="4" fontId="35" fillId="0" borderId="54" xfId="2" applyNumberFormat="1" applyFont="1" applyBorder="1" applyAlignment="1">
      <alignment horizontal="right" vertical="center"/>
    </xf>
    <xf numFmtId="4" fontId="28" fillId="0" borderId="85" xfId="2" applyNumberFormat="1" applyFont="1" applyBorder="1" applyAlignment="1">
      <alignment horizontal="right" vertical="top" wrapText="1"/>
    </xf>
    <xf numFmtId="4" fontId="52" fillId="0" borderId="85" xfId="6" applyNumberFormat="1" applyFont="1" applyBorder="1" applyAlignment="1">
      <alignment horizontal="right" wrapText="1"/>
    </xf>
    <xf numFmtId="4" fontId="52" fillId="0" borderId="37" xfId="6" applyNumberFormat="1" applyFont="1" applyBorder="1" applyAlignment="1">
      <alignment horizontal="right" wrapText="1"/>
    </xf>
    <xf numFmtId="0" fontId="4" fillId="0" borderId="0" xfId="7" applyFont="1" applyAlignment="1"/>
    <xf numFmtId="0" fontId="4" fillId="0" borderId="0" xfId="7" applyFont="1" applyAlignment="1">
      <alignment wrapText="1"/>
    </xf>
    <xf numFmtId="4" fontId="28" fillId="0" borderId="45" xfId="8" applyNumberFormat="1" applyFont="1" applyFill="1" applyBorder="1" applyAlignment="1" applyProtection="1">
      <alignment horizontal="right" vertical="top"/>
    </xf>
    <xf numFmtId="4" fontId="28" fillId="0" borderId="51" xfId="8" applyNumberFormat="1" applyFont="1" applyFill="1" applyBorder="1" applyAlignment="1" applyProtection="1">
      <alignment horizontal="right" vertical="top"/>
    </xf>
    <xf numFmtId="169" fontId="28" fillId="0" borderId="19" xfId="8" applyNumberFormat="1" applyFont="1" applyFill="1" applyBorder="1" applyAlignment="1" applyProtection="1">
      <alignment horizontal="right" vertical="top"/>
    </xf>
    <xf numFmtId="172" fontId="28" fillId="0" borderId="19" xfId="8" applyNumberFormat="1" applyFont="1" applyFill="1" applyBorder="1" applyAlignment="1" applyProtection="1">
      <alignment horizontal="right" vertical="top"/>
    </xf>
    <xf numFmtId="4" fontId="28" fillId="0" borderId="19" xfId="8" applyNumberFormat="1" applyFont="1" applyFill="1" applyBorder="1" applyAlignment="1" applyProtection="1">
      <alignment horizontal="right" vertical="top"/>
    </xf>
    <xf numFmtId="4" fontId="34" fillId="9" borderId="19" xfId="8" applyNumberFormat="1" applyFont="1" applyFill="1" applyBorder="1" applyAlignment="1" applyProtection="1">
      <alignment horizontal="right" vertical="top"/>
    </xf>
    <xf numFmtId="4" fontId="28" fillId="10" borderId="19" xfId="8" applyNumberFormat="1" applyFont="1" applyFill="1" applyBorder="1" applyAlignment="1" applyProtection="1">
      <alignment horizontal="right" vertical="top"/>
    </xf>
    <xf numFmtId="4" fontId="32" fillId="0" borderId="19" xfId="8" applyNumberFormat="1" applyFont="1" applyFill="1" applyBorder="1" applyAlignment="1" applyProtection="1">
      <alignment horizontal="right" vertical="center"/>
    </xf>
    <xf numFmtId="168" fontId="28" fillId="10" borderId="7" xfId="8" applyFont="1" applyFill="1" applyBorder="1" applyAlignment="1" applyProtection="1">
      <alignment vertical="top" wrapText="1"/>
    </xf>
    <xf numFmtId="169" fontId="28" fillId="0" borderId="37" xfId="8" applyNumberFormat="1" applyFont="1" applyFill="1" applyBorder="1" applyAlignment="1" applyProtection="1">
      <alignment horizontal="right" vertical="top"/>
    </xf>
    <xf numFmtId="4" fontId="34" fillId="9" borderId="20" xfId="8" applyNumberFormat="1" applyFont="1" applyFill="1" applyBorder="1" applyAlignment="1" applyProtection="1">
      <alignment horizontal="right" vertical="top"/>
    </xf>
    <xf numFmtId="168" fontId="66" fillId="0" borderId="19" xfId="8" applyFont="1" applyFill="1" applyBorder="1" applyAlignment="1" applyProtection="1">
      <alignment horizontal="center" vertical="center" wrapText="1"/>
    </xf>
    <xf numFmtId="0" fontId="27" fillId="0" borderId="19" xfId="9" applyFont="1" applyBorder="1" applyAlignment="1">
      <alignment horizontal="center" vertical="center"/>
    </xf>
    <xf numFmtId="168" fontId="28" fillId="0" borderId="9" xfId="8" applyFont="1" applyFill="1" applyBorder="1" applyAlignment="1" applyProtection="1">
      <alignment horizontal="left" vertical="top"/>
    </xf>
    <xf numFmtId="4" fontId="28" fillId="0" borderId="39" xfId="8" applyNumberFormat="1" applyFont="1" applyFill="1" applyBorder="1" applyAlignment="1" applyProtection="1">
      <alignment horizontal="right" vertical="top"/>
    </xf>
    <xf numFmtId="4" fontId="32" fillId="0" borderId="112" xfId="8" applyNumberFormat="1" applyFont="1" applyFill="1" applyBorder="1" applyAlignment="1" applyProtection="1">
      <alignment horizontal="right" vertical="center"/>
    </xf>
    <xf numFmtId="4" fontId="28" fillId="0" borderId="19" xfId="8" applyNumberFormat="1" applyFont="1" applyFill="1" applyBorder="1" applyAlignment="1" applyProtection="1">
      <alignment horizontal="right" vertical="top" wrapText="1"/>
    </xf>
    <xf numFmtId="4" fontId="3" fillId="0" borderId="63" xfId="1" applyNumberFormat="1" applyFont="1" applyBorder="1" applyAlignment="1">
      <alignment horizontal="right" vertical="center"/>
    </xf>
    <xf numFmtId="4" fontId="28" fillId="0" borderId="6" xfId="2" applyNumberFormat="1" applyFont="1" applyBorder="1" applyAlignment="1">
      <alignment horizontal="right" vertical="top" wrapText="1"/>
    </xf>
    <xf numFmtId="4" fontId="3" fillId="0" borderId="68" xfId="1" applyNumberFormat="1" applyFont="1" applyBorder="1" applyAlignment="1">
      <alignment horizontal="right" vertical="center"/>
    </xf>
    <xf numFmtId="4" fontId="3" fillId="0" borderId="113" xfId="1" applyNumberFormat="1" applyFont="1" applyBorder="1" applyAlignment="1">
      <alignment horizontal="center" vertical="center"/>
    </xf>
    <xf numFmtId="4" fontId="3" fillId="0" borderId="30" xfId="1" applyNumberFormat="1" applyFont="1" applyBorder="1" applyAlignment="1">
      <alignment horizontal="center" vertical="center"/>
    </xf>
    <xf numFmtId="0" fontId="26" fillId="0" borderId="19" xfId="2" applyFont="1" applyBorder="1"/>
    <xf numFmtId="0" fontId="25" fillId="0" borderId="19" xfId="2" applyFont="1" applyBorder="1" applyAlignment="1">
      <alignment horizontal="left" vertical="center"/>
    </xf>
    <xf numFmtId="0" fontId="25" fillId="0" borderId="68" xfId="2" applyFont="1" applyBorder="1" applyAlignment="1">
      <alignment horizontal="left" vertical="top" wrapText="1"/>
    </xf>
    <xf numFmtId="4" fontId="25" fillId="0" borderId="21" xfId="2" applyNumberFormat="1" applyFont="1" applyBorder="1" applyAlignment="1">
      <alignment horizontal="right" vertical="center"/>
    </xf>
    <xf numFmtId="0" fontId="25" fillId="0" borderId="65" xfId="2" applyFont="1" applyBorder="1" applyAlignment="1">
      <alignment horizontal="left" vertical="top" wrapText="1"/>
    </xf>
    <xf numFmtId="4" fontId="25" fillId="0" borderId="54" xfId="2" applyNumberFormat="1" applyFont="1" applyBorder="1" applyAlignment="1">
      <alignment horizontal="right" vertical="center"/>
    </xf>
    <xf numFmtId="0" fontId="35" fillId="7" borderId="57" xfId="2" applyFont="1" applyFill="1" applyBorder="1" applyAlignment="1">
      <alignment horizontal="left" vertical="center" wrapText="1"/>
    </xf>
    <xf numFmtId="0" fontId="36" fillId="7" borderId="20" xfId="2" applyFont="1" applyFill="1" applyBorder="1" applyAlignment="1">
      <alignment horizontal="left" vertical="center" wrapText="1"/>
    </xf>
    <xf numFmtId="0" fontId="35" fillId="7" borderId="114" xfId="2" applyFont="1" applyFill="1" applyBorder="1" applyAlignment="1">
      <alignment horizontal="left" vertical="center" wrapText="1"/>
    </xf>
    <xf numFmtId="4" fontId="25" fillId="0" borderId="65" xfId="2" applyNumberFormat="1" applyFont="1" applyBorder="1" applyAlignment="1">
      <alignment horizontal="right" vertical="center" wrapText="1"/>
    </xf>
    <xf numFmtId="4" fontId="27" fillId="7" borderId="21" xfId="2" applyNumberFormat="1" applyFont="1" applyFill="1" applyBorder="1" applyAlignment="1">
      <alignment vertical="center"/>
    </xf>
    <xf numFmtId="4" fontId="27" fillId="7" borderId="54" xfId="2" applyNumberFormat="1" applyFont="1" applyFill="1" applyBorder="1" applyAlignment="1">
      <alignment vertical="center"/>
    </xf>
    <xf numFmtId="4" fontId="27" fillId="7" borderId="15" xfId="2" applyNumberFormat="1" applyFont="1" applyFill="1" applyBorder="1" applyAlignment="1">
      <alignment vertical="center"/>
    </xf>
    <xf numFmtId="4" fontId="27" fillId="7" borderId="57" xfId="2" applyNumberFormat="1" applyFont="1" applyFill="1" applyBorder="1" applyAlignment="1">
      <alignment vertical="center"/>
    </xf>
    <xf numFmtId="0" fontId="32" fillId="0" borderId="19" xfId="2" applyFont="1" applyBorder="1" applyAlignment="1">
      <alignment horizontal="left" vertical="center"/>
    </xf>
    <xf numFmtId="0" fontId="32" fillId="0" borderId="19" xfId="2" applyFont="1" applyBorder="1" applyAlignment="1">
      <alignment horizontal="left" vertical="center" wrapText="1"/>
    </xf>
    <xf numFmtId="0" fontId="32" fillId="7" borderId="19" xfId="2" applyFont="1" applyFill="1" applyBorder="1" applyAlignment="1">
      <alignment horizontal="left" vertical="center"/>
    </xf>
    <xf numFmtId="0" fontId="32" fillId="7" borderId="19" xfId="2" applyFont="1" applyFill="1" applyBorder="1" applyAlignment="1">
      <alignment horizontal="left" vertical="center" wrapText="1"/>
    </xf>
    <xf numFmtId="4" fontId="27" fillId="7" borderId="19" xfId="2" applyNumberFormat="1" applyFont="1" applyFill="1" applyBorder="1" applyAlignment="1">
      <alignment horizontal="right" vertical="center" wrapText="1"/>
    </xf>
    <xf numFmtId="0" fontId="65" fillId="0" borderId="0" xfId="2" applyFont="1" applyBorder="1" applyAlignment="1">
      <alignment horizontal="left" vertical="center"/>
    </xf>
    <xf numFmtId="0" fontId="37" fillId="11" borderId="55" xfId="2" applyFont="1" applyFill="1" applyBorder="1" applyAlignment="1">
      <alignment horizontal="left" vertical="top" wrapText="1"/>
    </xf>
    <xf numFmtId="167" fontId="28" fillId="0" borderId="39" xfId="2" applyNumberFormat="1" applyFont="1" applyBorder="1" applyAlignment="1">
      <alignment horizontal="left" vertical="top" wrapText="1"/>
    </xf>
    <xf numFmtId="0" fontId="28" fillId="0" borderId="39" xfId="2" applyFont="1" applyBorder="1" applyAlignment="1">
      <alignment horizontal="left" vertical="top" wrapText="1"/>
    </xf>
    <xf numFmtId="4" fontId="36" fillId="0" borderId="115" xfId="2" applyNumberFormat="1" applyFont="1" applyBorder="1" applyAlignment="1">
      <alignment horizontal="right" vertical="top"/>
    </xf>
    <xf numFmtId="4" fontId="36" fillId="0" borderId="39" xfId="2" applyNumberFormat="1" applyFont="1" applyBorder="1" applyAlignment="1">
      <alignment horizontal="right" vertical="top"/>
    </xf>
    <xf numFmtId="0" fontId="32" fillId="0" borderId="74" xfId="2" applyFont="1" applyBorder="1" applyAlignment="1">
      <alignment horizontal="left" vertical="center"/>
    </xf>
    <xf numFmtId="4" fontId="27" fillId="0" borderId="76" xfId="2" applyNumberFormat="1" applyFont="1" applyBorder="1" applyAlignment="1">
      <alignment horizontal="right" vertical="center" wrapText="1"/>
    </xf>
    <xf numFmtId="4" fontId="13" fillId="0" borderId="79" xfId="2" applyNumberFormat="1" applyFont="1" applyBorder="1" applyAlignment="1">
      <alignment horizontal="right" vertical="center" wrapText="1"/>
    </xf>
    <xf numFmtId="0" fontId="32" fillId="4" borderId="19" xfId="2" applyFont="1" applyFill="1" applyBorder="1" applyAlignment="1">
      <alignment horizontal="left" vertical="center"/>
    </xf>
    <xf numFmtId="0" fontId="38" fillId="4" borderId="19" xfId="2" applyFont="1" applyFill="1" applyBorder="1" applyAlignment="1">
      <alignment horizontal="left" vertical="center" wrapText="1"/>
    </xf>
    <xf numFmtId="4" fontId="36" fillId="4" borderId="19" xfId="2" applyNumberFormat="1" applyFont="1" applyFill="1" applyBorder="1" applyAlignment="1">
      <alignment horizontal="right" vertical="center" wrapText="1"/>
    </xf>
    <xf numFmtId="0" fontId="36" fillId="0" borderId="0" xfId="2" applyFont="1" applyAlignment="1">
      <alignment vertical="center"/>
    </xf>
    <xf numFmtId="0" fontId="38" fillId="0" borderId="19" xfId="2" applyFont="1" applyBorder="1" applyAlignment="1">
      <alignment horizontal="left" vertical="center" wrapText="1"/>
    </xf>
    <xf numFmtId="4" fontId="36" fillId="0" borderId="19" xfId="2" applyNumberFormat="1" applyFont="1" applyBorder="1" applyAlignment="1">
      <alignment horizontal="right" vertical="center" wrapText="1"/>
    </xf>
    <xf numFmtId="4" fontId="26" fillId="0" borderId="79" xfId="2" applyNumberFormat="1" applyFont="1" applyBorder="1" applyAlignment="1">
      <alignment vertical="center" wrapText="1"/>
    </xf>
    <xf numFmtId="0" fontId="20" fillId="0" borderId="39" xfId="3" applyFont="1" applyBorder="1" applyAlignment="1">
      <alignment horizontal="center" vertical="top" wrapText="1"/>
    </xf>
    <xf numFmtId="4" fontId="21" fillId="4" borderId="116" xfId="3" applyNumberFormat="1" applyFont="1" applyFill="1" applyBorder="1" applyAlignment="1">
      <alignment horizontal="right" vertical="top" wrapText="1"/>
    </xf>
    <xf numFmtId="49" fontId="10" fillId="0" borderId="117" xfId="1" applyNumberFormat="1" applyFont="1" applyBorder="1" applyAlignment="1">
      <alignment horizontal="center" vertical="top"/>
    </xf>
    <xf numFmtId="49" fontId="10" fillId="0" borderId="118" xfId="1" applyNumberFormat="1" applyFont="1" applyBorder="1" applyAlignment="1">
      <alignment horizontal="center" vertical="top"/>
    </xf>
    <xf numFmtId="0" fontId="72" fillId="0" borderId="0" xfId="9" applyFont="1"/>
    <xf numFmtId="0" fontId="2" fillId="0" borderId="0" xfId="12"/>
    <xf numFmtId="0" fontId="7" fillId="0" borderId="120" xfId="12" applyNumberFormat="1" applyFont="1" applyFill="1" applyBorder="1" applyAlignment="1" applyProtection="1">
      <alignment horizontal="center" vertical="center" wrapText="1"/>
    </xf>
    <xf numFmtId="0" fontId="7" fillId="0" borderId="121" xfId="12" applyNumberFormat="1" applyFont="1" applyFill="1" applyBorder="1" applyAlignment="1" applyProtection="1">
      <alignment horizontal="center" vertical="center" wrapText="1"/>
    </xf>
    <xf numFmtId="0" fontId="7" fillId="0" borderId="122" xfId="12" applyNumberFormat="1" applyFont="1" applyFill="1" applyBorder="1" applyAlignment="1" applyProtection="1">
      <alignment horizontal="center" vertical="center" wrapText="1"/>
    </xf>
    <xf numFmtId="0" fontId="68" fillId="13" borderId="120" xfId="12" applyNumberFormat="1" applyFont="1" applyFill="1" applyBorder="1" applyAlignment="1" applyProtection="1">
      <alignment horizontal="center" vertical="center" wrapText="1"/>
    </xf>
    <xf numFmtId="0" fontId="68" fillId="13" borderId="121" xfId="12" applyNumberFormat="1" applyFont="1" applyFill="1" applyBorder="1" applyAlignment="1" applyProtection="1">
      <alignment horizontal="center" vertical="center" wrapText="1"/>
    </xf>
    <xf numFmtId="0" fontId="68" fillId="13" borderId="120" xfId="12" applyNumberFormat="1" applyFont="1" applyFill="1" applyBorder="1" applyAlignment="1" applyProtection="1">
      <alignment horizontal="left" vertical="center" wrapText="1"/>
    </xf>
    <xf numFmtId="0" fontId="68" fillId="13" borderId="120" xfId="12" applyNumberFormat="1" applyFont="1" applyFill="1" applyBorder="1" applyAlignment="1" applyProtection="1">
      <alignment horizontal="right" vertical="center" wrapText="1"/>
    </xf>
    <xf numFmtId="0" fontId="68" fillId="13" borderId="122" xfId="12" applyNumberFormat="1" applyFont="1" applyFill="1" applyBorder="1" applyAlignment="1" applyProtection="1">
      <alignment horizontal="right" vertical="center" wrapText="1"/>
    </xf>
    <xf numFmtId="0" fontId="69" fillId="0" borderId="123" xfId="12" applyNumberFormat="1" applyFont="1" applyFill="1" applyBorder="1" applyAlignment="1" applyProtection="1">
      <alignment horizontal="center" vertical="center" wrapText="1"/>
    </xf>
    <xf numFmtId="0" fontId="70" fillId="14" borderId="121" xfId="12" applyNumberFormat="1" applyFont="1" applyFill="1" applyBorder="1" applyAlignment="1" applyProtection="1">
      <alignment horizontal="center" vertical="center" wrapText="1"/>
    </xf>
    <xf numFmtId="0" fontId="69" fillId="14" borderId="120" xfId="12" applyNumberFormat="1" applyFont="1" applyFill="1" applyBorder="1" applyAlignment="1" applyProtection="1">
      <alignment horizontal="center" vertical="center" wrapText="1"/>
    </xf>
    <xf numFmtId="0" fontId="70" fillId="14" borderId="120" xfId="12" applyNumberFormat="1" applyFont="1" applyFill="1" applyBorder="1" applyAlignment="1" applyProtection="1">
      <alignment horizontal="left" vertical="center" wrapText="1"/>
    </xf>
    <xf numFmtId="0" fontId="70" fillId="14" borderId="120" xfId="12" applyNumberFormat="1" applyFont="1" applyFill="1" applyBorder="1" applyAlignment="1" applyProtection="1">
      <alignment horizontal="right" vertical="center" wrapText="1"/>
    </xf>
    <xf numFmtId="0" fontId="70" fillId="14" borderId="122" xfId="12" applyNumberFormat="1" applyFont="1" applyFill="1" applyBorder="1" applyAlignment="1" applyProtection="1">
      <alignment horizontal="right" vertical="center" wrapText="1"/>
    </xf>
    <xf numFmtId="0" fontId="70" fillId="0" borderId="123" xfId="12" applyNumberFormat="1" applyFont="1" applyFill="1" applyBorder="1" applyAlignment="1" applyProtection="1">
      <alignment horizontal="center" vertical="center" wrapText="1"/>
    </xf>
    <xf numFmtId="0" fontId="70" fillId="0" borderId="124" xfId="12" applyNumberFormat="1" applyFont="1" applyFill="1" applyBorder="1" applyAlignment="1" applyProtection="1">
      <alignment horizontal="center" vertical="center" wrapText="1"/>
    </xf>
    <xf numFmtId="0" fontId="70" fillId="0" borderId="120" xfId="12" applyNumberFormat="1" applyFont="1" applyFill="1" applyBorder="1" applyAlignment="1" applyProtection="1">
      <alignment horizontal="center" vertical="center" wrapText="1"/>
    </xf>
    <xf numFmtId="0" fontId="70" fillId="0" borderId="120" xfId="12" applyNumberFormat="1" applyFont="1" applyFill="1" applyBorder="1" applyAlignment="1" applyProtection="1">
      <alignment horizontal="left" vertical="center" wrapText="1"/>
    </xf>
    <xf numFmtId="0" fontId="70" fillId="0" borderId="120" xfId="12" applyNumberFormat="1" applyFont="1" applyFill="1" applyBorder="1" applyAlignment="1" applyProtection="1">
      <alignment horizontal="right" vertical="center" wrapText="1"/>
    </xf>
    <xf numFmtId="0" fontId="70" fillId="0" borderId="122" xfId="12" applyNumberFormat="1" applyFont="1" applyFill="1" applyBorder="1" applyAlignment="1" applyProtection="1">
      <alignment horizontal="right" vertical="center" wrapText="1"/>
    </xf>
    <xf numFmtId="0" fontId="39" fillId="0" borderId="126" xfId="12" applyNumberFormat="1" applyFont="1" applyFill="1" applyBorder="1" applyAlignment="1" applyProtection="1">
      <alignment horizontal="right" vertical="center" wrapText="1"/>
    </xf>
    <xf numFmtId="0" fontId="39" fillId="0" borderId="122" xfId="12" applyNumberFormat="1" applyFont="1" applyFill="1" applyBorder="1" applyAlignment="1" applyProtection="1">
      <alignment horizontal="right" vertical="center" wrapText="1"/>
    </xf>
    <xf numFmtId="0" fontId="73" fillId="0" borderId="0" xfId="13"/>
    <xf numFmtId="0" fontId="7" fillId="0" borderId="120" xfId="13" applyNumberFormat="1" applyFont="1" applyFill="1" applyBorder="1" applyAlignment="1" applyProtection="1">
      <alignment horizontal="center" vertical="center" wrapText="1"/>
    </xf>
    <xf numFmtId="0" fontId="7" fillId="0" borderId="121" xfId="13" applyNumberFormat="1" applyFont="1" applyFill="1" applyBorder="1" applyAlignment="1" applyProtection="1">
      <alignment horizontal="center" vertical="center" wrapText="1"/>
    </xf>
    <xf numFmtId="0" fontId="7" fillId="0" borderId="122" xfId="13" applyNumberFormat="1" applyFont="1" applyFill="1" applyBorder="1" applyAlignment="1" applyProtection="1">
      <alignment horizontal="center" vertical="center" wrapText="1"/>
    </xf>
    <xf numFmtId="0" fontId="68" fillId="13" borderId="120" xfId="13" applyNumberFormat="1" applyFont="1" applyFill="1" applyBorder="1" applyAlignment="1" applyProtection="1">
      <alignment horizontal="center" vertical="center" wrapText="1"/>
    </xf>
    <xf numFmtId="0" fontId="68" fillId="13" borderId="121" xfId="13" applyNumberFormat="1" applyFont="1" applyFill="1" applyBorder="1" applyAlignment="1" applyProtection="1">
      <alignment horizontal="center" vertical="center" wrapText="1"/>
    </xf>
    <xf numFmtId="0" fontId="68" fillId="13" borderId="120" xfId="13" applyNumberFormat="1" applyFont="1" applyFill="1" applyBorder="1" applyAlignment="1" applyProtection="1">
      <alignment horizontal="left" vertical="center" wrapText="1"/>
    </xf>
    <xf numFmtId="0" fontId="68" fillId="13" borderId="120" xfId="13" applyNumberFormat="1" applyFont="1" applyFill="1" applyBorder="1" applyAlignment="1" applyProtection="1">
      <alignment horizontal="right" vertical="center" wrapText="1"/>
    </xf>
    <xf numFmtId="0" fontId="68" fillId="13" borderId="122" xfId="13" applyNumberFormat="1" applyFont="1" applyFill="1" applyBorder="1" applyAlignment="1" applyProtection="1">
      <alignment horizontal="right" vertical="center" wrapText="1"/>
    </xf>
    <xf numFmtId="0" fontId="69" fillId="0" borderId="123" xfId="13" applyNumberFormat="1" applyFont="1" applyFill="1" applyBorder="1" applyAlignment="1" applyProtection="1">
      <alignment horizontal="center" vertical="center" wrapText="1"/>
    </xf>
    <xf numFmtId="0" fontId="70" fillId="14" borderId="121" xfId="13" applyNumberFormat="1" applyFont="1" applyFill="1" applyBorder="1" applyAlignment="1" applyProtection="1">
      <alignment horizontal="center" vertical="center" wrapText="1"/>
    </xf>
    <xf numFmtId="0" fontId="69" fillId="14" borderId="121" xfId="13" applyNumberFormat="1" applyFont="1" applyFill="1" applyBorder="1" applyAlignment="1" applyProtection="1">
      <alignment horizontal="center" vertical="center" wrapText="1"/>
    </xf>
    <xf numFmtId="0" fontId="70" fillId="14" borderId="120" xfId="13" applyNumberFormat="1" applyFont="1" applyFill="1" applyBorder="1" applyAlignment="1" applyProtection="1">
      <alignment horizontal="left" vertical="center" wrapText="1"/>
    </xf>
    <xf numFmtId="0" fontId="70" fillId="14" borderId="120" xfId="13" applyNumberFormat="1" applyFont="1" applyFill="1" applyBorder="1" applyAlignment="1" applyProtection="1">
      <alignment horizontal="right" vertical="center" wrapText="1"/>
    </xf>
    <xf numFmtId="0" fontId="70" fillId="14" borderId="122" xfId="13" applyNumberFormat="1" applyFont="1" applyFill="1" applyBorder="1" applyAlignment="1" applyProtection="1">
      <alignment horizontal="right" vertical="center" wrapText="1"/>
    </xf>
    <xf numFmtId="0" fontId="70" fillId="0" borderId="123" xfId="13" applyNumberFormat="1" applyFont="1" applyFill="1" applyBorder="1" applyAlignment="1" applyProtection="1">
      <alignment horizontal="center" vertical="center" wrapText="1"/>
    </xf>
    <xf numFmtId="0" fontId="70" fillId="0" borderId="124" xfId="13" applyNumberFormat="1" applyFont="1" applyFill="1" applyBorder="1" applyAlignment="1" applyProtection="1">
      <alignment horizontal="center" vertical="center" wrapText="1"/>
    </xf>
    <xf numFmtId="0" fontId="70" fillId="0" borderId="121" xfId="13" applyNumberFormat="1" applyFont="1" applyFill="1" applyBorder="1" applyAlignment="1" applyProtection="1">
      <alignment horizontal="center" vertical="center" wrapText="1"/>
    </xf>
    <xf numFmtId="0" fontId="70" fillId="0" borderId="120" xfId="13" applyNumberFormat="1" applyFont="1" applyFill="1" applyBorder="1" applyAlignment="1" applyProtection="1">
      <alignment horizontal="left" vertical="center" wrapText="1"/>
    </xf>
    <xf numFmtId="0" fontId="70" fillId="0" borderId="120" xfId="13" applyNumberFormat="1" applyFont="1" applyFill="1" applyBorder="1" applyAlignment="1" applyProtection="1">
      <alignment horizontal="right" vertical="center" wrapText="1"/>
    </xf>
    <xf numFmtId="0" fontId="70" fillId="0" borderId="122" xfId="13" applyNumberFormat="1" applyFont="1" applyFill="1" applyBorder="1" applyAlignment="1" applyProtection="1">
      <alignment horizontal="right" vertical="center" wrapText="1"/>
    </xf>
    <xf numFmtId="0" fontId="39" fillId="0" borderId="126" xfId="13" applyNumberFormat="1" applyFont="1" applyFill="1" applyBorder="1" applyAlignment="1" applyProtection="1">
      <alignment horizontal="right" vertical="center" wrapText="1"/>
    </xf>
    <xf numFmtId="0" fontId="39" fillId="0" borderId="127" xfId="13" applyNumberFormat="1" applyFont="1" applyFill="1" applyBorder="1" applyAlignment="1" applyProtection="1">
      <alignment horizontal="right" vertical="center" wrapText="1"/>
    </xf>
    <xf numFmtId="0" fontId="66" fillId="0" borderId="121" xfId="12" applyNumberFormat="1" applyFont="1" applyFill="1" applyBorder="1" applyAlignment="1" applyProtection="1">
      <alignment horizontal="right" vertical="center" wrapText="1"/>
    </xf>
    <xf numFmtId="0" fontId="66" fillId="0" borderId="125" xfId="12" applyNumberFormat="1" applyFont="1" applyFill="1" applyBorder="1" applyAlignment="1" applyProtection="1">
      <alignment horizontal="right" vertical="center" wrapText="1"/>
    </xf>
    <xf numFmtId="0" fontId="66" fillId="0" borderId="126" xfId="12" applyNumberFormat="1" applyFont="1" applyFill="1" applyBorder="1" applyAlignment="1" applyProtection="1">
      <alignment horizontal="right" vertical="center" wrapText="1"/>
    </xf>
    <xf numFmtId="0" fontId="39" fillId="0" borderId="121" xfId="13" applyNumberFormat="1" applyFont="1" applyFill="1" applyBorder="1" applyAlignment="1" applyProtection="1">
      <alignment horizontal="right" vertical="center" wrapText="1"/>
    </xf>
    <xf numFmtId="0" fontId="39" fillId="0" borderId="125" xfId="13" applyNumberFormat="1" applyFont="1" applyFill="1" applyBorder="1" applyAlignment="1" applyProtection="1">
      <alignment horizontal="right" vertical="center" wrapText="1"/>
    </xf>
    <xf numFmtId="0" fontId="39" fillId="0" borderId="126" xfId="13" applyNumberFormat="1" applyFont="1" applyFill="1" applyBorder="1" applyAlignment="1" applyProtection="1">
      <alignment horizontal="right" vertical="center" wrapText="1"/>
    </xf>
    <xf numFmtId="4" fontId="8" fillId="2" borderId="33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/>
    </xf>
    <xf numFmtId="0" fontId="8" fillId="0" borderId="26" xfId="1" applyFont="1" applyBorder="1" applyAlignment="1">
      <alignment horizontal="right"/>
    </xf>
    <xf numFmtId="0" fontId="10" fillId="0" borderId="92" xfId="3" applyFont="1" applyBorder="1" applyAlignment="1">
      <alignment horizontal="right" vertical="center"/>
    </xf>
    <xf numFmtId="0" fontId="10" fillId="0" borderId="93" xfId="3" applyFont="1" applyBorder="1" applyAlignment="1">
      <alignment horizontal="right" vertical="center"/>
    </xf>
    <xf numFmtId="0" fontId="10" fillId="0" borderId="94" xfId="3" applyFont="1" applyBorder="1" applyAlignment="1">
      <alignment horizontal="right" vertical="center"/>
    </xf>
    <xf numFmtId="0" fontId="20" fillId="0" borderId="39" xfId="3" applyFont="1" applyBorder="1" applyAlignment="1">
      <alignment horizontal="center" vertical="top" wrapText="1"/>
    </xf>
    <xf numFmtId="0" fontId="20" fillId="0" borderId="20" xfId="3" applyFont="1" applyBorder="1" applyAlignment="1">
      <alignment horizontal="center" vertical="top" wrapText="1"/>
    </xf>
    <xf numFmtId="0" fontId="22" fillId="0" borderId="39" xfId="3" applyFont="1" applyBorder="1" applyAlignment="1">
      <alignment horizontal="center" vertical="top" wrapText="1"/>
    </xf>
    <xf numFmtId="0" fontId="22" fillId="0" borderId="20" xfId="3" applyFont="1" applyBorder="1" applyAlignment="1">
      <alignment horizontal="center" vertical="top" wrapText="1"/>
    </xf>
    <xf numFmtId="0" fontId="19" fillId="6" borderId="39" xfId="3" applyFont="1" applyFill="1" applyBorder="1" applyAlignment="1">
      <alignment horizontal="center" vertical="top" wrapText="1"/>
    </xf>
    <xf numFmtId="0" fontId="19" fillId="6" borderId="40" xfId="3" applyFont="1" applyFill="1" applyBorder="1" applyAlignment="1">
      <alignment horizontal="center" vertical="top" wrapText="1"/>
    </xf>
    <xf numFmtId="0" fontId="20" fillId="6" borderId="39" xfId="3" applyFont="1" applyFill="1" applyBorder="1" applyAlignment="1">
      <alignment horizontal="center" vertical="top" wrapText="1"/>
    </xf>
    <xf numFmtId="0" fontId="20" fillId="6" borderId="40" xfId="3" applyFont="1" applyFill="1" applyBorder="1" applyAlignment="1">
      <alignment horizontal="center" vertical="top" wrapText="1"/>
    </xf>
    <xf numFmtId="0" fontId="20" fillId="6" borderId="20" xfId="3" applyFont="1" applyFill="1" applyBorder="1" applyAlignment="1">
      <alignment horizontal="center" vertical="top" wrapText="1"/>
    </xf>
    <xf numFmtId="0" fontId="4" fillId="0" borderId="0" xfId="1" applyFont="1" applyAlignment="1">
      <alignment horizontal="left"/>
    </xf>
    <xf numFmtId="0" fontId="19" fillId="0" borderId="35" xfId="3" applyFont="1" applyFill="1" applyBorder="1" applyAlignment="1">
      <alignment horizontal="center" vertical="center" wrapText="1"/>
    </xf>
    <xf numFmtId="0" fontId="19" fillId="0" borderId="36" xfId="3" applyFont="1" applyFill="1" applyBorder="1" applyAlignment="1">
      <alignment horizontal="center" vertical="center" wrapText="1"/>
    </xf>
    <xf numFmtId="43" fontId="19" fillId="0" borderId="35" xfId="3" applyNumberFormat="1" applyFont="1" applyFill="1" applyBorder="1" applyAlignment="1">
      <alignment horizontal="center" vertical="center" wrapText="1"/>
    </xf>
    <xf numFmtId="43" fontId="19" fillId="0" borderId="36" xfId="3" applyNumberFormat="1" applyFont="1" applyFill="1" applyBorder="1" applyAlignment="1">
      <alignment horizontal="center" vertical="center" wrapText="1"/>
    </xf>
    <xf numFmtId="43" fontId="19" fillId="0" borderId="90" xfId="3" applyNumberFormat="1" applyFont="1" applyFill="1" applyBorder="1" applyAlignment="1">
      <alignment horizontal="center" vertical="center" wrapText="1"/>
    </xf>
    <xf numFmtId="43" fontId="19" fillId="0" borderId="91" xfId="3" applyNumberFormat="1" applyFont="1" applyFill="1" applyBorder="1" applyAlignment="1">
      <alignment horizontal="center" vertical="center" wrapText="1"/>
    </xf>
    <xf numFmtId="43" fontId="19" fillId="0" borderId="97" xfId="3" applyNumberFormat="1" applyFont="1" applyFill="1" applyBorder="1" applyAlignment="1">
      <alignment horizontal="center" vertical="center" wrapText="1"/>
    </xf>
    <xf numFmtId="43" fontId="19" fillId="0" borderId="44" xfId="3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top" wrapText="1"/>
    </xf>
    <xf numFmtId="0" fontId="17" fillId="0" borderId="0" xfId="3" applyAlignment="1">
      <alignment horizontal="center" vertical="top"/>
    </xf>
    <xf numFmtId="0" fontId="18" fillId="0" borderId="34" xfId="3" applyFont="1" applyBorder="1" applyAlignment="1">
      <alignment horizontal="left" vertical="center"/>
    </xf>
    <xf numFmtId="0" fontId="7" fillId="0" borderId="0" xfId="1" applyFont="1" applyAlignment="1">
      <alignment horizontal="left" vertical="top" wrapText="1"/>
    </xf>
    <xf numFmtId="0" fontId="18" fillId="0" borderId="0" xfId="3" applyFont="1" applyAlignment="1">
      <alignment horizontal="center" wrapText="1"/>
    </xf>
    <xf numFmtId="0" fontId="17" fillId="0" borderId="0" xfId="3" applyAlignment="1">
      <alignment horizontal="center"/>
    </xf>
    <xf numFmtId="0" fontId="18" fillId="0" borderId="34" xfId="3" applyFont="1" applyBorder="1" applyAlignment="1">
      <alignment horizontal="center"/>
    </xf>
    <xf numFmtId="0" fontId="26" fillId="0" borderId="55" xfId="2" applyFont="1" applyBorder="1" applyAlignment="1">
      <alignment horizontal="center"/>
    </xf>
    <xf numFmtId="0" fontId="26" fillId="0" borderId="57" xfId="2" applyFont="1" applyBorder="1" applyAlignment="1">
      <alignment horizontal="center"/>
    </xf>
    <xf numFmtId="0" fontId="29" fillId="0" borderId="0" xfId="2" applyFont="1" applyBorder="1" applyAlignment="1">
      <alignment horizontal="center" vertical="center"/>
    </xf>
    <xf numFmtId="0" fontId="32" fillId="0" borderId="47" xfId="2" applyFont="1" applyBorder="1" applyAlignment="1">
      <alignment horizontal="left" vertical="center"/>
    </xf>
    <xf numFmtId="0" fontId="25" fillId="0" borderId="17" xfId="2" applyFont="1" applyFill="1" applyBorder="1" applyAlignment="1">
      <alignment horizontal="center" vertical="top" wrapText="1"/>
    </xf>
    <xf numFmtId="0" fontId="25" fillId="0" borderId="13" xfId="2" applyFont="1" applyFill="1" applyBorder="1" applyAlignment="1">
      <alignment horizontal="center" vertical="top" wrapText="1"/>
    </xf>
    <xf numFmtId="0" fontId="25" fillId="0" borderId="58" xfId="2" applyFont="1" applyFill="1" applyBorder="1" applyAlignment="1">
      <alignment horizontal="center" vertical="top" wrapText="1"/>
    </xf>
    <xf numFmtId="0" fontId="26" fillId="0" borderId="50" xfId="2" applyFont="1" applyFill="1" applyBorder="1" applyAlignment="1">
      <alignment horizontal="left" vertical="center" wrapText="1"/>
    </xf>
    <xf numFmtId="0" fontId="33" fillId="0" borderId="50" xfId="2" applyFont="1" applyBorder="1" applyAlignment="1">
      <alignment horizontal="left" vertical="center" wrapText="1"/>
    </xf>
    <xf numFmtId="0" fontId="25" fillId="0" borderId="48" xfId="2" applyFont="1" applyFill="1" applyBorder="1" applyAlignment="1">
      <alignment horizontal="center" vertical="top" wrapText="1"/>
    </xf>
    <xf numFmtId="0" fontId="26" fillId="0" borderId="0" xfId="2" applyFont="1" applyBorder="1" applyAlignment="1">
      <alignment horizontal="left" vertical="center" wrapText="1"/>
    </xf>
    <xf numFmtId="0" fontId="26" fillId="0" borderId="55" xfId="2" applyFont="1" applyBorder="1" applyAlignment="1">
      <alignment horizontal="center" vertical="center" wrapText="1"/>
    </xf>
    <xf numFmtId="0" fontId="26" fillId="0" borderId="57" xfId="2" applyFont="1" applyBorder="1" applyAlignment="1">
      <alignment horizontal="center" vertical="center" wrapText="1"/>
    </xf>
    <xf numFmtId="0" fontId="35" fillId="6" borderId="59" xfId="2" applyFont="1" applyFill="1" applyBorder="1" applyAlignment="1">
      <alignment horizontal="center" vertical="center" wrapText="1"/>
    </xf>
    <xf numFmtId="0" fontId="35" fillId="6" borderId="14" xfId="2" applyFont="1" applyFill="1" applyBorder="1" applyAlignment="1">
      <alignment horizontal="center" vertical="center" wrapText="1"/>
    </xf>
    <xf numFmtId="0" fontId="35" fillId="6" borderId="49" xfId="2" applyFont="1" applyFill="1" applyBorder="1" applyAlignment="1">
      <alignment horizontal="center" vertical="center" wrapText="1"/>
    </xf>
    <xf numFmtId="0" fontId="37" fillId="11" borderId="9" xfId="2" applyFont="1" applyFill="1" applyBorder="1" applyAlignment="1">
      <alignment horizontal="center" vertical="top" wrapText="1"/>
    </xf>
    <xf numFmtId="0" fontId="37" fillId="11" borderId="14" xfId="2" applyFont="1" applyFill="1" applyBorder="1" applyAlignment="1">
      <alignment horizontal="center" vertical="top" wrapText="1"/>
    </xf>
    <xf numFmtId="0" fontId="37" fillId="11" borderId="63" xfId="2" applyFont="1" applyFill="1" applyBorder="1" applyAlignment="1">
      <alignment horizontal="center" vertical="top" wrapText="1"/>
    </xf>
    <xf numFmtId="0" fontId="26" fillId="0" borderId="78" xfId="2" applyFont="1" applyBorder="1" applyAlignment="1">
      <alignment horizontal="left" vertical="center" wrapText="1"/>
    </xf>
    <xf numFmtId="0" fontId="27" fillId="0" borderId="49" xfId="2" applyFont="1" applyBorder="1" applyAlignment="1">
      <alignment horizontal="right" vertical="center"/>
    </xf>
    <xf numFmtId="0" fontId="27" fillId="0" borderId="50" xfId="2" applyFont="1" applyBorder="1" applyAlignment="1">
      <alignment horizontal="right" vertical="center"/>
    </xf>
    <xf numFmtId="0" fontId="27" fillId="0" borderId="56" xfId="2" applyFont="1" applyBorder="1" applyAlignment="1">
      <alignment horizontal="right" vertical="center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25" fillId="0" borderId="17" xfId="2" applyFont="1" applyFill="1" applyBorder="1" applyAlignment="1">
      <alignment horizontal="left" vertical="top" wrapText="1"/>
    </xf>
    <xf numFmtId="0" fontId="25" fillId="0" borderId="15" xfId="2" applyFont="1" applyFill="1" applyBorder="1" applyAlignment="1">
      <alignment horizontal="left" vertical="top" wrapText="1"/>
    </xf>
    <xf numFmtId="0" fontId="26" fillId="0" borderId="59" xfId="2" applyFont="1" applyFill="1" applyBorder="1" applyAlignment="1">
      <alignment horizontal="center" vertical="center" wrapText="1"/>
    </xf>
    <xf numFmtId="0" fontId="26" fillId="0" borderId="14" xfId="2" applyFont="1" applyFill="1" applyBorder="1" applyAlignment="1">
      <alignment horizontal="center" vertical="center" wrapText="1"/>
    </xf>
    <xf numFmtId="0" fontId="26" fillId="0" borderId="55" xfId="2" applyFont="1" applyFill="1" applyBorder="1" applyAlignment="1">
      <alignment horizontal="center" vertical="center" wrapText="1"/>
    </xf>
    <xf numFmtId="0" fontId="26" fillId="0" borderId="70" xfId="2" applyFont="1" applyFill="1" applyBorder="1" applyAlignment="1">
      <alignment horizontal="center" vertical="center" wrapText="1"/>
    </xf>
    <xf numFmtId="0" fontId="25" fillId="0" borderId="39" xfId="2" applyFont="1" applyBorder="1" applyAlignment="1">
      <alignment horizontal="center" vertical="top" wrapText="1"/>
    </xf>
    <xf numFmtId="0" fontId="25" fillId="0" borderId="20" xfId="2" applyFont="1" applyBorder="1" applyAlignment="1">
      <alignment horizontal="center" vertical="top" wrapText="1"/>
    </xf>
    <xf numFmtId="0" fontId="32" fillId="0" borderId="74" xfId="2" applyFont="1" applyBorder="1" applyAlignment="1">
      <alignment horizontal="right" vertical="center" wrapText="1"/>
    </xf>
    <xf numFmtId="0" fontId="32" fillId="0" borderId="75" xfId="2" applyFont="1" applyBorder="1" applyAlignment="1">
      <alignment horizontal="right" vertical="center" wrapText="1"/>
    </xf>
    <xf numFmtId="0" fontId="26" fillId="0" borderId="65" xfId="2" applyFont="1" applyBorder="1" applyAlignment="1">
      <alignment horizontal="left" vertical="center" wrapText="1"/>
    </xf>
    <xf numFmtId="0" fontId="35" fillId="6" borderId="55" xfId="2" applyFont="1" applyFill="1" applyBorder="1" applyAlignment="1">
      <alignment horizontal="center" vertical="top" wrapText="1"/>
    </xf>
    <xf numFmtId="0" fontId="35" fillId="6" borderId="57" xfId="2" applyFont="1" applyFill="1" applyBorder="1" applyAlignment="1">
      <alignment horizontal="center" vertical="top" wrapText="1"/>
    </xf>
    <xf numFmtId="0" fontId="32" fillId="0" borderId="47" xfId="2" applyFont="1" applyBorder="1" applyAlignment="1">
      <alignment horizontal="left" vertical="center" wrapText="1"/>
    </xf>
    <xf numFmtId="0" fontId="26" fillId="0" borderId="67" xfId="2" applyFont="1" applyFill="1" applyBorder="1" applyAlignment="1">
      <alignment horizontal="left" vertical="center" wrapText="1"/>
    </xf>
    <xf numFmtId="0" fontId="32" fillId="0" borderId="75" xfId="2" applyFont="1" applyBorder="1" applyAlignment="1">
      <alignment horizontal="left" vertical="center" wrapText="1"/>
    </xf>
    <xf numFmtId="0" fontId="35" fillId="0" borderId="6" xfId="5" applyFont="1" applyBorder="1" applyAlignment="1">
      <alignment horizontal="center" vertical="center" wrapText="1"/>
    </xf>
    <xf numFmtId="0" fontId="4" fillId="0" borderId="0" xfId="5" applyFont="1" applyBorder="1" applyAlignment="1"/>
    <xf numFmtId="0" fontId="41" fillId="0" borderId="0" xfId="5" applyFont="1" applyBorder="1" applyAlignment="1">
      <alignment horizontal="center" vertical="center"/>
    </xf>
    <xf numFmtId="0" fontId="35" fillId="0" borderId="6" xfId="5" applyFont="1" applyBorder="1" applyAlignment="1">
      <alignment vertical="center"/>
    </xf>
    <xf numFmtId="0" fontId="35" fillId="0" borderId="45" xfId="5" applyFont="1" applyBorder="1" applyAlignment="1">
      <alignment horizontal="center" vertical="center" wrapText="1"/>
    </xf>
    <xf numFmtId="0" fontId="35" fillId="0" borderId="6" xfId="5" applyFont="1" applyBorder="1" applyAlignment="1">
      <alignment horizontal="center" vertical="center"/>
    </xf>
    <xf numFmtId="0" fontId="41" fillId="0" borderId="0" xfId="6" applyFont="1" applyBorder="1" applyAlignment="1">
      <alignment horizontal="left" vertical="center"/>
    </xf>
    <xf numFmtId="0" fontId="52" fillId="6" borderId="39" xfId="6" applyFont="1" applyFill="1" applyBorder="1" applyAlignment="1">
      <alignment horizontal="center" vertical="top"/>
    </xf>
    <xf numFmtId="0" fontId="52" fillId="6" borderId="40" xfId="6" applyFont="1" applyFill="1" applyBorder="1" applyAlignment="1">
      <alignment horizontal="center" vertical="top"/>
    </xf>
    <xf numFmtId="0" fontId="52" fillId="6" borderId="20" xfId="6" applyFont="1" applyFill="1" applyBorder="1" applyAlignment="1">
      <alignment horizontal="center" vertical="top"/>
    </xf>
    <xf numFmtId="0" fontId="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50" fillId="0" borderId="0" xfId="6" applyFont="1" applyBorder="1" applyAlignment="1">
      <alignment horizontal="center" vertical="center" wrapText="1"/>
    </xf>
    <xf numFmtId="0" fontId="50" fillId="0" borderId="0" xfId="6" applyFont="1" applyBorder="1" applyAlignment="1">
      <alignment horizontal="left" vertical="center" wrapText="1"/>
    </xf>
    <xf numFmtId="168" fontId="59" fillId="0" borderId="0" xfId="8" applyFont="1" applyFill="1" applyBorder="1" applyAlignment="1" applyProtection="1">
      <alignment horizontal="center" vertical="center"/>
    </xf>
    <xf numFmtId="168" fontId="25" fillId="0" borderId="17" xfId="8" applyFont="1" applyFill="1" applyBorder="1" applyAlignment="1" applyProtection="1">
      <alignment horizontal="center" vertical="top"/>
    </xf>
    <xf numFmtId="168" fontId="25" fillId="0" borderId="58" xfId="8" applyFont="1" applyFill="1" applyBorder="1" applyAlignment="1" applyProtection="1">
      <alignment horizontal="center" vertical="top"/>
    </xf>
    <xf numFmtId="0" fontId="56" fillId="0" borderId="0" xfId="9" applyFont="1" applyBorder="1" applyAlignment="1">
      <alignment horizontal="left"/>
    </xf>
    <xf numFmtId="0" fontId="7" fillId="0" borderId="0" xfId="9" applyFont="1" applyBorder="1" applyAlignment="1">
      <alignment horizontal="left" wrapText="1"/>
    </xf>
    <xf numFmtId="0" fontId="39" fillId="0" borderId="0" xfId="12" applyNumberFormat="1" applyFont="1" applyFill="1" applyBorder="1" applyAlignment="1" applyProtection="1">
      <alignment horizontal="right" vertical="top" wrapText="1"/>
    </xf>
    <xf numFmtId="0" fontId="71" fillId="0" borderId="119" xfId="12" applyNumberFormat="1" applyFont="1" applyFill="1" applyBorder="1" applyAlignment="1" applyProtection="1">
      <alignment horizontal="center" vertical="top" wrapText="1"/>
    </xf>
    <xf numFmtId="0" fontId="71" fillId="0" borderId="0" xfId="13" applyNumberFormat="1" applyFont="1" applyFill="1" applyBorder="1" applyAlignment="1" applyProtection="1">
      <alignment horizontal="center" vertical="top" wrapText="1"/>
    </xf>
  </cellXfs>
  <cellStyles count="15">
    <cellStyle name="Dziesiętny_załączniki  nr 1,2,3,4,5,6,7,8,9,10,11  2008" xfId="8"/>
    <cellStyle name="Normalny" xfId="0" builtinId="0"/>
    <cellStyle name="Normalny 2" xfId="10"/>
    <cellStyle name="Normalny 3" xfId="11"/>
    <cellStyle name="Normalny 4" xfId="12"/>
    <cellStyle name="Normalny 4 2" xfId="14"/>
    <cellStyle name="Normalny 5" xfId="13"/>
    <cellStyle name="Normalny_DOCHODY  WYDATKI 2011" xfId="6"/>
    <cellStyle name="Normalny_Kwiecień" xfId="9"/>
    <cellStyle name="Normalny_Załacznik 2010" xfId="7"/>
    <cellStyle name="Normalny_załaczniki maj" xfId="2"/>
    <cellStyle name="Normalny_załączniki  nr 1,2,3,4,5,6,7,8,9,10,11  2008" xfId="5"/>
    <cellStyle name="Normalny_Załączniki budżet 2010" xfId="3"/>
    <cellStyle name="Normalny_Zeszyt1" xfId="1"/>
    <cellStyle name="Walutowy_Załączniki budżet 20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0"/>
  <sheetViews>
    <sheetView showGridLines="0" workbookViewId="0">
      <selection sqref="A1:G1"/>
    </sheetView>
  </sheetViews>
  <sheetFormatPr defaultRowHeight="15"/>
  <cols>
    <col min="1" max="1" width="6.6640625" style="717" customWidth="1"/>
    <col min="2" max="2" width="9.6640625" style="717" customWidth="1"/>
    <col min="3" max="3" width="10" style="717" customWidth="1"/>
    <col min="4" max="4" width="37.6640625" style="717" customWidth="1"/>
    <col min="5" max="5" width="14.5" style="717" customWidth="1"/>
    <col min="6" max="6" width="13.33203125" style="717" customWidth="1"/>
    <col min="7" max="7" width="14.1640625" style="717" customWidth="1"/>
    <col min="8" max="16384" width="9.33203125" style="717"/>
  </cols>
  <sheetData>
    <row r="1" spans="1:7" ht="42" customHeight="1">
      <c r="A1" s="871" t="s">
        <v>561</v>
      </c>
      <c r="B1" s="871"/>
      <c r="C1" s="871"/>
      <c r="D1" s="871"/>
      <c r="E1" s="871"/>
      <c r="F1" s="871"/>
      <c r="G1" s="871"/>
    </row>
    <row r="2" spans="1:7" ht="24.75" customHeight="1">
      <c r="A2" s="872" t="s">
        <v>531</v>
      </c>
      <c r="B2" s="872"/>
      <c r="C2" s="872"/>
      <c r="D2" s="872"/>
      <c r="E2" s="872"/>
      <c r="F2" s="872"/>
      <c r="G2" s="872"/>
    </row>
    <row r="3" spans="1:7">
      <c r="A3" s="718" t="s">
        <v>117</v>
      </c>
      <c r="B3" s="719" t="s">
        <v>5</v>
      </c>
      <c r="C3" s="718" t="s">
        <v>6</v>
      </c>
      <c r="D3" s="718" t="s">
        <v>162</v>
      </c>
      <c r="E3" s="718" t="s">
        <v>283</v>
      </c>
      <c r="F3" s="718" t="s">
        <v>9</v>
      </c>
      <c r="G3" s="720" t="s">
        <v>284</v>
      </c>
    </row>
    <row r="4" spans="1:7">
      <c r="A4" s="721" t="s">
        <v>15</v>
      </c>
      <c r="B4" s="722"/>
      <c r="C4" s="721"/>
      <c r="D4" s="723" t="s">
        <v>200</v>
      </c>
      <c r="E4" s="724" t="s">
        <v>285</v>
      </c>
      <c r="F4" s="724" t="s">
        <v>286</v>
      </c>
      <c r="G4" s="725" t="s">
        <v>285</v>
      </c>
    </row>
    <row r="5" spans="1:7">
      <c r="A5" s="726"/>
      <c r="B5" s="727" t="s">
        <v>16</v>
      </c>
      <c r="C5" s="728"/>
      <c r="D5" s="729" t="s">
        <v>209</v>
      </c>
      <c r="E5" s="730" t="s">
        <v>285</v>
      </c>
      <c r="F5" s="730" t="s">
        <v>286</v>
      </c>
      <c r="G5" s="731" t="s">
        <v>285</v>
      </c>
    </row>
    <row r="6" spans="1:7" ht="67.5">
      <c r="A6" s="732"/>
      <c r="B6" s="733"/>
      <c r="C6" s="734" t="s">
        <v>287</v>
      </c>
      <c r="D6" s="735" t="s">
        <v>288</v>
      </c>
      <c r="E6" s="736" t="s">
        <v>285</v>
      </c>
      <c r="F6" s="736" t="s">
        <v>286</v>
      </c>
      <c r="G6" s="737" t="s">
        <v>285</v>
      </c>
    </row>
    <row r="7" spans="1:7">
      <c r="A7" s="721" t="s">
        <v>289</v>
      </c>
      <c r="B7" s="722"/>
      <c r="C7" s="721"/>
      <c r="D7" s="723" t="s">
        <v>290</v>
      </c>
      <c r="E7" s="724" t="s">
        <v>291</v>
      </c>
      <c r="F7" s="724" t="s">
        <v>286</v>
      </c>
      <c r="G7" s="725" t="s">
        <v>291</v>
      </c>
    </row>
    <row r="8" spans="1:7">
      <c r="A8" s="726"/>
      <c r="B8" s="727" t="s">
        <v>292</v>
      </c>
      <c r="C8" s="728"/>
      <c r="D8" s="729" t="s">
        <v>209</v>
      </c>
      <c r="E8" s="730" t="s">
        <v>291</v>
      </c>
      <c r="F8" s="730" t="s">
        <v>286</v>
      </c>
      <c r="G8" s="731" t="s">
        <v>291</v>
      </c>
    </row>
    <row r="9" spans="1:7">
      <c r="A9" s="732"/>
      <c r="B9" s="733"/>
      <c r="C9" s="734" t="s">
        <v>241</v>
      </c>
      <c r="D9" s="735" t="s">
        <v>242</v>
      </c>
      <c r="E9" s="736" t="s">
        <v>291</v>
      </c>
      <c r="F9" s="736" t="s">
        <v>286</v>
      </c>
      <c r="G9" s="737" t="s">
        <v>291</v>
      </c>
    </row>
    <row r="10" spans="1:7">
      <c r="A10" s="721" t="s">
        <v>21</v>
      </c>
      <c r="B10" s="722"/>
      <c r="C10" s="721"/>
      <c r="D10" s="723" t="s">
        <v>293</v>
      </c>
      <c r="E10" s="724" t="s">
        <v>294</v>
      </c>
      <c r="F10" s="724" t="s">
        <v>286</v>
      </c>
      <c r="G10" s="725" t="s">
        <v>294</v>
      </c>
    </row>
    <row r="11" spans="1:7">
      <c r="A11" s="726"/>
      <c r="B11" s="727" t="s">
        <v>22</v>
      </c>
      <c r="C11" s="728"/>
      <c r="D11" s="729" t="s">
        <v>295</v>
      </c>
      <c r="E11" s="730" t="s">
        <v>294</v>
      </c>
      <c r="F11" s="730" t="s">
        <v>286</v>
      </c>
      <c r="G11" s="731" t="s">
        <v>294</v>
      </c>
    </row>
    <row r="12" spans="1:7" ht="45">
      <c r="A12" s="732"/>
      <c r="B12" s="733"/>
      <c r="C12" s="734" t="s">
        <v>296</v>
      </c>
      <c r="D12" s="735" t="s">
        <v>297</v>
      </c>
      <c r="E12" s="736" t="s">
        <v>294</v>
      </c>
      <c r="F12" s="736" t="s">
        <v>286</v>
      </c>
      <c r="G12" s="737" t="s">
        <v>294</v>
      </c>
    </row>
    <row r="13" spans="1:7">
      <c r="A13" s="721" t="s">
        <v>47</v>
      </c>
      <c r="B13" s="722"/>
      <c r="C13" s="721"/>
      <c r="D13" s="723" t="s">
        <v>190</v>
      </c>
      <c r="E13" s="724" t="s">
        <v>298</v>
      </c>
      <c r="F13" s="724" t="s">
        <v>286</v>
      </c>
      <c r="G13" s="725" t="s">
        <v>298</v>
      </c>
    </row>
    <row r="14" spans="1:7">
      <c r="A14" s="726"/>
      <c r="B14" s="727" t="s">
        <v>48</v>
      </c>
      <c r="C14" s="728"/>
      <c r="D14" s="729" t="s">
        <v>299</v>
      </c>
      <c r="E14" s="730" t="s">
        <v>298</v>
      </c>
      <c r="F14" s="730" t="s">
        <v>286</v>
      </c>
      <c r="G14" s="731" t="s">
        <v>298</v>
      </c>
    </row>
    <row r="15" spans="1:7" ht="22.5">
      <c r="A15" s="732"/>
      <c r="B15" s="733"/>
      <c r="C15" s="734" t="s">
        <v>300</v>
      </c>
      <c r="D15" s="735" t="s">
        <v>301</v>
      </c>
      <c r="E15" s="736" t="s">
        <v>302</v>
      </c>
      <c r="F15" s="736" t="s">
        <v>286</v>
      </c>
      <c r="G15" s="737" t="s">
        <v>302</v>
      </c>
    </row>
    <row r="16" spans="1:7" ht="22.5">
      <c r="A16" s="732"/>
      <c r="B16" s="733"/>
      <c r="C16" s="734" t="s">
        <v>303</v>
      </c>
      <c r="D16" s="735" t="s">
        <v>304</v>
      </c>
      <c r="E16" s="736" t="s">
        <v>305</v>
      </c>
      <c r="F16" s="736" t="s">
        <v>286</v>
      </c>
      <c r="G16" s="737" t="s">
        <v>305</v>
      </c>
    </row>
    <row r="17" spans="1:7" ht="67.5">
      <c r="A17" s="732"/>
      <c r="B17" s="733"/>
      <c r="C17" s="734" t="s">
        <v>287</v>
      </c>
      <c r="D17" s="735" t="s">
        <v>288</v>
      </c>
      <c r="E17" s="736" t="s">
        <v>306</v>
      </c>
      <c r="F17" s="736" t="s">
        <v>286</v>
      </c>
      <c r="G17" s="737" t="s">
        <v>306</v>
      </c>
    </row>
    <row r="18" spans="1:7" ht="33.75">
      <c r="A18" s="732"/>
      <c r="B18" s="733"/>
      <c r="C18" s="734" t="s">
        <v>307</v>
      </c>
      <c r="D18" s="735" t="s">
        <v>308</v>
      </c>
      <c r="E18" s="736" t="s">
        <v>309</v>
      </c>
      <c r="F18" s="736" t="s">
        <v>286</v>
      </c>
      <c r="G18" s="737" t="s">
        <v>309</v>
      </c>
    </row>
    <row r="19" spans="1:7" ht="33.75">
      <c r="A19" s="732"/>
      <c r="B19" s="733"/>
      <c r="C19" s="734" t="s">
        <v>310</v>
      </c>
      <c r="D19" s="735" t="s">
        <v>311</v>
      </c>
      <c r="E19" s="736" t="s">
        <v>312</v>
      </c>
      <c r="F19" s="736" t="s">
        <v>286</v>
      </c>
      <c r="G19" s="737" t="s">
        <v>312</v>
      </c>
    </row>
    <row r="20" spans="1:7" ht="22.5">
      <c r="A20" s="732"/>
      <c r="B20" s="733"/>
      <c r="C20" s="734" t="s">
        <v>313</v>
      </c>
      <c r="D20" s="735" t="s">
        <v>314</v>
      </c>
      <c r="E20" s="736" t="s">
        <v>315</v>
      </c>
      <c r="F20" s="736" t="s">
        <v>286</v>
      </c>
      <c r="G20" s="737" t="s">
        <v>315</v>
      </c>
    </row>
    <row r="21" spans="1:7">
      <c r="A21" s="732"/>
      <c r="B21" s="733"/>
      <c r="C21" s="734" t="s">
        <v>316</v>
      </c>
      <c r="D21" s="735" t="s">
        <v>317</v>
      </c>
      <c r="E21" s="736" t="s">
        <v>318</v>
      </c>
      <c r="F21" s="736" t="s">
        <v>286</v>
      </c>
      <c r="G21" s="737" t="s">
        <v>318</v>
      </c>
    </row>
    <row r="22" spans="1:7">
      <c r="A22" s="721" t="s">
        <v>55</v>
      </c>
      <c r="B22" s="722"/>
      <c r="C22" s="721"/>
      <c r="D22" s="723" t="s">
        <v>121</v>
      </c>
      <c r="E22" s="724" t="s">
        <v>319</v>
      </c>
      <c r="F22" s="724" t="s">
        <v>286</v>
      </c>
      <c r="G22" s="725" t="s">
        <v>319</v>
      </c>
    </row>
    <row r="23" spans="1:7">
      <c r="A23" s="726"/>
      <c r="B23" s="727" t="s">
        <v>320</v>
      </c>
      <c r="C23" s="728"/>
      <c r="D23" s="729" t="s">
        <v>122</v>
      </c>
      <c r="E23" s="730" t="s">
        <v>321</v>
      </c>
      <c r="F23" s="730" t="s">
        <v>286</v>
      </c>
      <c r="G23" s="731" t="s">
        <v>321</v>
      </c>
    </row>
    <row r="24" spans="1:7" ht="56.25">
      <c r="A24" s="732"/>
      <c r="B24" s="733"/>
      <c r="C24" s="734" t="s">
        <v>322</v>
      </c>
      <c r="D24" s="735" t="s">
        <v>323</v>
      </c>
      <c r="E24" s="736" t="s">
        <v>321</v>
      </c>
      <c r="F24" s="736" t="s">
        <v>286</v>
      </c>
      <c r="G24" s="737" t="s">
        <v>321</v>
      </c>
    </row>
    <row r="25" spans="1:7" ht="22.5">
      <c r="A25" s="726"/>
      <c r="B25" s="727" t="s">
        <v>56</v>
      </c>
      <c r="C25" s="728"/>
      <c r="D25" s="729" t="s">
        <v>324</v>
      </c>
      <c r="E25" s="730" t="s">
        <v>325</v>
      </c>
      <c r="F25" s="730" t="s">
        <v>286</v>
      </c>
      <c r="G25" s="731" t="s">
        <v>325</v>
      </c>
    </row>
    <row r="26" spans="1:7" ht="22.5">
      <c r="A26" s="732"/>
      <c r="B26" s="733"/>
      <c r="C26" s="734" t="s">
        <v>326</v>
      </c>
      <c r="D26" s="735" t="s">
        <v>327</v>
      </c>
      <c r="E26" s="736" t="s">
        <v>328</v>
      </c>
      <c r="F26" s="736" t="s">
        <v>286</v>
      </c>
      <c r="G26" s="737" t="s">
        <v>328</v>
      </c>
    </row>
    <row r="27" spans="1:7">
      <c r="A27" s="732"/>
      <c r="B27" s="733"/>
      <c r="C27" s="734" t="s">
        <v>329</v>
      </c>
      <c r="D27" s="735" t="s">
        <v>330</v>
      </c>
      <c r="E27" s="736" t="s">
        <v>331</v>
      </c>
      <c r="F27" s="736" t="s">
        <v>286</v>
      </c>
      <c r="G27" s="737" t="s">
        <v>331</v>
      </c>
    </row>
    <row r="28" spans="1:7" ht="33.75">
      <c r="A28" s="721" t="s">
        <v>332</v>
      </c>
      <c r="B28" s="722"/>
      <c r="C28" s="721"/>
      <c r="D28" s="723" t="s">
        <v>333</v>
      </c>
      <c r="E28" s="724" t="s">
        <v>334</v>
      </c>
      <c r="F28" s="724" t="s">
        <v>286</v>
      </c>
      <c r="G28" s="725" t="s">
        <v>334</v>
      </c>
    </row>
    <row r="29" spans="1:7" ht="22.5">
      <c r="A29" s="726"/>
      <c r="B29" s="727" t="s">
        <v>335</v>
      </c>
      <c r="C29" s="728"/>
      <c r="D29" s="729" t="s">
        <v>336</v>
      </c>
      <c r="E29" s="730" t="s">
        <v>334</v>
      </c>
      <c r="F29" s="730" t="s">
        <v>286</v>
      </c>
      <c r="G29" s="731" t="s">
        <v>334</v>
      </c>
    </row>
    <row r="30" spans="1:7" ht="56.25">
      <c r="A30" s="732"/>
      <c r="B30" s="733"/>
      <c r="C30" s="734" t="s">
        <v>322</v>
      </c>
      <c r="D30" s="735" t="s">
        <v>323</v>
      </c>
      <c r="E30" s="736" t="s">
        <v>334</v>
      </c>
      <c r="F30" s="736" t="s">
        <v>286</v>
      </c>
      <c r="G30" s="737" t="s">
        <v>334</v>
      </c>
    </row>
    <row r="31" spans="1:7" ht="22.5">
      <c r="A31" s="721" t="s">
        <v>263</v>
      </c>
      <c r="B31" s="722"/>
      <c r="C31" s="721"/>
      <c r="D31" s="723" t="s">
        <v>204</v>
      </c>
      <c r="E31" s="724" t="s">
        <v>337</v>
      </c>
      <c r="F31" s="724" t="s">
        <v>286</v>
      </c>
      <c r="G31" s="725" t="s">
        <v>337</v>
      </c>
    </row>
    <row r="32" spans="1:7">
      <c r="A32" s="726"/>
      <c r="B32" s="727" t="s">
        <v>264</v>
      </c>
      <c r="C32" s="728"/>
      <c r="D32" s="729" t="s">
        <v>205</v>
      </c>
      <c r="E32" s="730" t="s">
        <v>337</v>
      </c>
      <c r="F32" s="730" t="s">
        <v>286</v>
      </c>
      <c r="G32" s="731" t="s">
        <v>337</v>
      </c>
    </row>
    <row r="33" spans="1:7">
      <c r="A33" s="732"/>
      <c r="B33" s="733"/>
      <c r="C33" s="734" t="s">
        <v>274</v>
      </c>
      <c r="D33" s="735" t="s">
        <v>275</v>
      </c>
      <c r="E33" s="736" t="s">
        <v>337</v>
      </c>
      <c r="F33" s="736" t="s">
        <v>286</v>
      </c>
      <c r="G33" s="737" t="s">
        <v>337</v>
      </c>
    </row>
    <row r="34" spans="1:7" ht="45">
      <c r="A34" s="721" t="s">
        <v>338</v>
      </c>
      <c r="B34" s="722"/>
      <c r="C34" s="721"/>
      <c r="D34" s="723" t="s">
        <v>339</v>
      </c>
      <c r="E34" s="724" t="s">
        <v>340</v>
      </c>
      <c r="F34" s="724" t="s">
        <v>341</v>
      </c>
      <c r="G34" s="725" t="s">
        <v>342</v>
      </c>
    </row>
    <row r="35" spans="1:7" ht="22.5">
      <c r="A35" s="726"/>
      <c r="B35" s="727" t="s">
        <v>343</v>
      </c>
      <c r="C35" s="728"/>
      <c r="D35" s="729" t="s">
        <v>344</v>
      </c>
      <c r="E35" s="730" t="s">
        <v>345</v>
      </c>
      <c r="F35" s="730" t="s">
        <v>286</v>
      </c>
      <c r="G35" s="731" t="s">
        <v>345</v>
      </c>
    </row>
    <row r="36" spans="1:7" ht="33.75">
      <c r="A36" s="732"/>
      <c r="B36" s="733"/>
      <c r="C36" s="734" t="s">
        <v>346</v>
      </c>
      <c r="D36" s="735" t="s">
        <v>347</v>
      </c>
      <c r="E36" s="736" t="s">
        <v>345</v>
      </c>
      <c r="F36" s="736" t="s">
        <v>286</v>
      </c>
      <c r="G36" s="737" t="s">
        <v>345</v>
      </c>
    </row>
    <row r="37" spans="1:7" ht="56.25">
      <c r="A37" s="726"/>
      <c r="B37" s="727" t="s">
        <v>348</v>
      </c>
      <c r="C37" s="728"/>
      <c r="D37" s="729" t="s">
        <v>349</v>
      </c>
      <c r="E37" s="730" t="s">
        <v>350</v>
      </c>
      <c r="F37" s="730" t="s">
        <v>286</v>
      </c>
      <c r="G37" s="731" t="s">
        <v>350</v>
      </c>
    </row>
    <row r="38" spans="1:7">
      <c r="A38" s="732"/>
      <c r="B38" s="733"/>
      <c r="C38" s="734" t="s">
        <v>351</v>
      </c>
      <c r="D38" s="735" t="s">
        <v>352</v>
      </c>
      <c r="E38" s="736" t="s">
        <v>353</v>
      </c>
      <c r="F38" s="736" t="s">
        <v>286</v>
      </c>
      <c r="G38" s="737" t="s">
        <v>353</v>
      </c>
    </row>
    <row r="39" spans="1:7">
      <c r="A39" s="732"/>
      <c r="B39" s="733"/>
      <c r="C39" s="734" t="s">
        <v>354</v>
      </c>
      <c r="D39" s="735" t="s">
        <v>355</v>
      </c>
      <c r="E39" s="736" t="s">
        <v>356</v>
      </c>
      <c r="F39" s="736" t="s">
        <v>286</v>
      </c>
      <c r="G39" s="737" t="s">
        <v>356</v>
      </c>
    </row>
    <row r="40" spans="1:7">
      <c r="A40" s="732"/>
      <c r="B40" s="733"/>
      <c r="C40" s="734" t="s">
        <v>357</v>
      </c>
      <c r="D40" s="735" t="s">
        <v>358</v>
      </c>
      <c r="E40" s="736" t="s">
        <v>359</v>
      </c>
      <c r="F40" s="736" t="s">
        <v>286</v>
      </c>
      <c r="G40" s="737" t="s">
        <v>359</v>
      </c>
    </row>
    <row r="41" spans="1:7" ht="22.5">
      <c r="A41" s="732"/>
      <c r="B41" s="733"/>
      <c r="C41" s="734" t="s">
        <v>360</v>
      </c>
      <c r="D41" s="735" t="s">
        <v>361</v>
      </c>
      <c r="E41" s="736" t="s">
        <v>362</v>
      </c>
      <c r="F41" s="736" t="s">
        <v>286</v>
      </c>
      <c r="G41" s="737" t="s">
        <v>362</v>
      </c>
    </row>
    <row r="42" spans="1:7" ht="22.5">
      <c r="A42" s="732"/>
      <c r="B42" s="733"/>
      <c r="C42" s="734" t="s">
        <v>363</v>
      </c>
      <c r="D42" s="735" t="s">
        <v>364</v>
      </c>
      <c r="E42" s="736" t="s">
        <v>365</v>
      </c>
      <c r="F42" s="736" t="s">
        <v>286</v>
      </c>
      <c r="G42" s="737" t="s">
        <v>365</v>
      </c>
    </row>
    <row r="43" spans="1:7" ht="22.5">
      <c r="A43" s="732"/>
      <c r="B43" s="733"/>
      <c r="C43" s="734" t="s">
        <v>313</v>
      </c>
      <c r="D43" s="735" t="s">
        <v>314</v>
      </c>
      <c r="E43" s="736" t="s">
        <v>366</v>
      </c>
      <c r="F43" s="736" t="s">
        <v>286</v>
      </c>
      <c r="G43" s="737" t="s">
        <v>366</v>
      </c>
    </row>
    <row r="44" spans="1:7" ht="22.5">
      <c r="A44" s="732"/>
      <c r="B44" s="733"/>
      <c r="C44" s="734" t="s">
        <v>367</v>
      </c>
      <c r="D44" s="735" t="s">
        <v>368</v>
      </c>
      <c r="E44" s="736" t="s">
        <v>369</v>
      </c>
      <c r="F44" s="736" t="s">
        <v>286</v>
      </c>
      <c r="G44" s="737" t="s">
        <v>369</v>
      </c>
    </row>
    <row r="45" spans="1:7" ht="56.25">
      <c r="A45" s="726"/>
      <c r="B45" s="727" t="s">
        <v>370</v>
      </c>
      <c r="C45" s="728"/>
      <c r="D45" s="729" t="s">
        <v>371</v>
      </c>
      <c r="E45" s="730" t="s">
        <v>372</v>
      </c>
      <c r="F45" s="730" t="s">
        <v>286</v>
      </c>
      <c r="G45" s="731" t="s">
        <v>372</v>
      </c>
    </row>
    <row r="46" spans="1:7">
      <c r="A46" s="732"/>
      <c r="B46" s="733"/>
      <c r="C46" s="734" t="s">
        <v>351</v>
      </c>
      <c r="D46" s="735" t="s">
        <v>352</v>
      </c>
      <c r="E46" s="736" t="s">
        <v>373</v>
      </c>
      <c r="F46" s="736" t="s">
        <v>286</v>
      </c>
      <c r="G46" s="737" t="s">
        <v>373</v>
      </c>
    </row>
    <row r="47" spans="1:7">
      <c r="A47" s="732"/>
      <c r="B47" s="733"/>
      <c r="C47" s="734" t="s">
        <v>354</v>
      </c>
      <c r="D47" s="735" t="s">
        <v>355</v>
      </c>
      <c r="E47" s="736" t="s">
        <v>374</v>
      </c>
      <c r="F47" s="736" t="s">
        <v>286</v>
      </c>
      <c r="G47" s="737" t="s">
        <v>374</v>
      </c>
    </row>
    <row r="48" spans="1:7">
      <c r="A48" s="732"/>
      <c r="B48" s="733"/>
      <c r="C48" s="734" t="s">
        <v>357</v>
      </c>
      <c r="D48" s="735" t="s">
        <v>358</v>
      </c>
      <c r="E48" s="736" t="s">
        <v>375</v>
      </c>
      <c r="F48" s="736" t="s">
        <v>286</v>
      </c>
      <c r="G48" s="737" t="s">
        <v>375</v>
      </c>
    </row>
    <row r="49" spans="1:7" ht="22.5">
      <c r="A49" s="732"/>
      <c r="B49" s="733"/>
      <c r="C49" s="734" t="s">
        <v>360</v>
      </c>
      <c r="D49" s="735" t="s">
        <v>361</v>
      </c>
      <c r="E49" s="736" t="s">
        <v>376</v>
      </c>
      <c r="F49" s="736" t="s">
        <v>286</v>
      </c>
      <c r="G49" s="737" t="s">
        <v>376</v>
      </c>
    </row>
    <row r="50" spans="1:7">
      <c r="A50" s="732"/>
      <c r="B50" s="733"/>
      <c r="C50" s="734" t="s">
        <v>377</v>
      </c>
      <c r="D50" s="735" t="s">
        <v>378</v>
      </c>
      <c r="E50" s="736" t="s">
        <v>379</v>
      </c>
      <c r="F50" s="736" t="s">
        <v>286</v>
      </c>
      <c r="G50" s="737" t="s">
        <v>379</v>
      </c>
    </row>
    <row r="51" spans="1:7">
      <c r="A51" s="732"/>
      <c r="B51" s="733"/>
      <c r="C51" s="734" t="s">
        <v>380</v>
      </c>
      <c r="D51" s="735" t="s">
        <v>381</v>
      </c>
      <c r="E51" s="736" t="s">
        <v>382</v>
      </c>
      <c r="F51" s="736" t="s">
        <v>286</v>
      </c>
      <c r="G51" s="737" t="s">
        <v>382</v>
      </c>
    </row>
    <row r="52" spans="1:7" ht="22.5">
      <c r="A52" s="732"/>
      <c r="B52" s="733"/>
      <c r="C52" s="734" t="s">
        <v>363</v>
      </c>
      <c r="D52" s="735" t="s">
        <v>364</v>
      </c>
      <c r="E52" s="736" t="s">
        <v>383</v>
      </c>
      <c r="F52" s="736" t="s">
        <v>286</v>
      </c>
      <c r="G52" s="737" t="s">
        <v>383</v>
      </c>
    </row>
    <row r="53" spans="1:7" ht="22.5">
      <c r="A53" s="732"/>
      <c r="B53" s="733"/>
      <c r="C53" s="734" t="s">
        <v>384</v>
      </c>
      <c r="D53" s="735" t="s">
        <v>385</v>
      </c>
      <c r="E53" s="736" t="s">
        <v>286</v>
      </c>
      <c r="F53" s="736" t="s">
        <v>365</v>
      </c>
      <c r="G53" s="737" t="s">
        <v>365</v>
      </c>
    </row>
    <row r="54" spans="1:7">
      <c r="A54" s="732"/>
      <c r="B54" s="733"/>
      <c r="C54" s="734" t="s">
        <v>241</v>
      </c>
      <c r="D54" s="735" t="s">
        <v>242</v>
      </c>
      <c r="E54" s="736" t="s">
        <v>365</v>
      </c>
      <c r="F54" s="736" t="s">
        <v>386</v>
      </c>
      <c r="G54" s="737" t="s">
        <v>286</v>
      </c>
    </row>
    <row r="55" spans="1:7" ht="22.5">
      <c r="A55" s="732"/>
      <c r="B55" s="733"/>
      <c r="C55" s="734" t="s">
        <v>313</v>
      </c>
      <c r="D55" s="735" t="s">
        <v>314</v>
      </c>
      <c r="E55" s="736" t="s">
        <v>379</v>
      </c>
      <c r="F55" s="736" t="s">
        <v>286</v>
      </c>
      <c r="G55" s="737" t="s">
        <v>379</v>
      </c>
    </row>
    <row r="56" spans="1:7" ht="33.75">
      <c r="A56" s="726"/>
      <c r="B56" s="727" t="s">
        <v>387</v>
      </c>
      <c r="C56" s="728"/>
      <c r="D56" s="729" t="s">
        <v>253</v>
      </c>
      <c r="E56" s="730" t="s">
        <v>388</v>
      </c>
      <c r="F56" s="730" t="s">
        <v>286</v>
      </c>
      <c r="G56" s="731" t="s">
        <v>388</v>
      </c>
    </row>
    <row r="57" spans="1:7">
      <c r="A57" s="732"/>
      <c r="B57" s="733"/>
      <c r="C57" s="734" t="s">
        <v>389</v>
      </c>
      <c r="D57" s="735" t="s">
        <v>390</v>
      </c>
      <c r="E57" s="736" t="s">
        <v>382</v>
      </c>
      <c r="F57" s="736" t="s">
        <v>286</v>
      </c>
      <c r="G57" s="737" t="s">
        <v>382</v>
      </c>
    </row>
    <row r="58" spans="1:7" ht="22.5">
      <c r="A58" s="732"/>
      <c r="B58" s="733"/>
      <c r="C58" s="734" t="s">
        <v>391</v>
      </c>
      <c r="D58" s="735" t="s">
        <v>392</v>
      </c>
      <c r="E58" s="736" t="s">
        <v>393</v>
      </c>
      <c r="F58" s="736" t="s">
        <v>286</v>
      </c>
      <c r="G58" s="737" t="s">
        <v>393</v>
      </c>
    </row>
    <row r="59" spans="1:7" ht="45">
      <c r="A59" s="732"/>
      <c r="B59" s="733"/>
      <c r="C59" s="734" t="s">
        <v>296</v>
      </c>
      <c r="D59" s="735" t="s">
        <v>297</v>
      </c>
      <c r="E59" s="736" t="s">
        <v>394</v>
      </c>
      <c r="F59" s="736" t="s">
        <v>286</v>
      </c>
      <c r="G59" s="737" t="s">
        <v>394</v>
      </c>
    </row>
    <row r="60" spans="1:7" ht="22.5">
      <c r="A60" s="726"/>
      <c r="B60" s="727" t="s">
        <v>395</v>
      </c>
      <c r="C60" s="728"/>
      <c r="D60" s="729" t="s">
        <v>396</v>
      </c>
      <c r="E60" s="730" t="s">
        <v>397</v>
      </c>
      <c r="F60" s="730" t="s">
        <v>341</v>
      </c>
      <c r="G60" s="731" t="s">
        <v>398</v>
      </c>
    </row>
    <row r="61" spans="1:7" ht="22.5">
      <c r="A61" s="732"/>
      <c r="B61" s="733"/>
      <c r="C61" s="734" t="s">
        <v>399</v>
      </c>
      <c r="D61" s="735" t="s">
        <v>344</v>
      </c>
      <c r="E61" s="736" t="s">
        <v>400</v>
      </c>
      <c r="F61" s="736" t="s">
        <v>341</v>
      </c>
      <c r="G61" s="737" t="s">
        <v>401</v>
      </c>
    </row>
    <row r="62" spans="1:7" ht="22.5">
      <c r="A62" s="732"/>
      <c r="B62" s="733"/>
      <c r="C62" s="734" t="s">
        <v>402</v>
      </c>
      <c r="D62" s="735" t="s">
        <v>403</v>
      </c>
      <c r="E62" s="736" t="s">
        <v>404</v>
      </c>
      <c r="F62" s="736" t="s">
        <v>286</v>
      </c>
      <c r="G62" s="737" t="s">
        <v>404</v>
      </c>
    </row>
    <row r="63" spans="1:7">
      <c r="A63" s="721" t="s">
        <v>405</v>
      </c>
      <c r="B63" s="722"/>
      <c r="C63" s="721"/>
      <c r="D63" s="723" t="s">
        <v>406</v>
      </c>
      <c r="E63" s="724" t="s">
        <v>407</v>
      </c>
      <c r="F63" s="724" t="s">
        <v>408</v>
      </c>
      <c r="G63" s="725" t="s">
        <v>409</v>
      </c>
    </row>
    <row r="64" spans="1:7" ht="22.5">
      <c r="A64" s="726"/>
      <c r="B64" s="727" t="s">
        <v>410</v>
      </c>
      <c r="C64" s="728"/>
      <c r="D64" s="729" t="s">
        <v>411</v>
      </c>
      <c r="E64" s="730" t="s">
        <v>412</v>
      </c>
      <c r="F64" s="730" t="s">
        <v>408</v>
      </c>
      <c r="G64" s="731" t="s">
        <v>413</v>
      </c>
    </row>
    <row r="65" spans="1:7">
      <c r="A65" s="732"/>
      <c r="B65" s="733"/>
      <c r="C65" s="734" t="s">
        <v>414</v>
      </c>
      <c r="D65" s="735" t="s">
        <v>415</v>
      </c>
      <c r="E65" s="736" t="s">
        <v>412</v>
      </c>
      <c r="F65" s="736" t="s">
        <v>408</v>
      </c>
      <c r="G65" s="737" t="s">
        <v>413</v>
      </c>
    </row>
    <row r="66" spans="1:7" ht="22.5">
      <c r="A66" s="726"/>
      <c r="B66" s="727" t="s">
        <v>416</v>
      </c>
      <c r="C66" s="728"/>
      <c r="D66" s="729" t="s">
        <v>417</v>
      </c>
      <c r="E66" s="730" t="s">
        <v>418</v>
      </c>
      <c r="F66" s="730" t="s">
        <v>286</v>
      </c>
      <c r="G66" s="731" t="s">
        <v>418</v>
      </c>
    </row>
    <row r="67" spans="1:7">
      <c r="A67" s="732"/>
      <c r="B67" s="733"/>
      <c r="C67" s="734" t="s">
        <v>414</v>
      </c>
      <c r="D67" s="735" t="s">
        <v>415</v>
      </c>
      <c r="E67" s="736" t="s">
        <v>418</v>
      </c>
      <c r="F67" s="736" t="s">
        <v>286</v>
      </c>
      <c r="G67" s="737" t="s">
        <v>418</v>
      </c>
    </row>
    <row r="68" spans="1:7">
      <c r="A68" s="726"/>
      <c r="B68" s="727" t="s">
        <v>419</v>
      </c>
      <c r="C68" s="728"/>
      <c r="D68" s="729" t="s">
        <v>420</v>
      </c>
      <c r="E68" s="730" t="s">
        <v>421</v>
      </c>
      <c r="F68" s="730" t="s">
        <v>286</v>
      </c>
      <c r="G68" s="731" t="s">
        <v>421</v>
      </c>
    </row>
    <row r="69" spans="1:7">
      <c r="A69" s="732"/>
      <c r="B69" s="733"/>
      <c r="C69" s="734" t="s">
        <v>316</v>
      </c>
      <c r="D69" s="735" t="s">
        <v>317</v>
      </c>
      <c r="E69" s="736" t="s">
        <v>422</v>
      </c>
      <c r="F69" s="736" t="s">
        <v>286</v>
      </c>
      <c r="G69" s="737" t="s">
        <v>422</v>
      </c>
    </row>
    <row r="70" spans="1:7">
      <c r="A70" s="732"/>
      <c r="B70" s="733"/>
      <c r="C70" s="734" t="s">
        <v>329</v>
      </c>
      <c r="D70" s="735" t="s">
        <v>330</v>
      </c>
      <c r="E70" s="736" t="s">
        <v>379</v>
      </c>
      <c r="F70" s="736" t="s">
        <v>286</v>
      </c>
      <c r="G70" s="737" t="s">
        <v>379</v>
      </c>
    </row>
    <row r="71" spans="1:7" ht="22.5">
      <c r="A71" s="726"/>
      <c r="B71" s="727" t="s">
        <v>423</v>
      </c>
      <c r="C71" s="728"/>
      <c r="D71" s="729" t="s">
        <v>424</v>
      </c>
      <c r="E71" s="730" t="s">
        <v>425</v>
      </c>
      <c r="F71" s="730" t="s">
        <v>286</v>
      </c>
      <c r="G71" s="731" t="s">
        <v>425</v>
      </c>
    </row>
    <row r="72" spans="1:7">
      <c r="A72" s="732"/>
      <c r="B72" s="733"/>
      <c r="C72" s="734" t="s">
        <v>414</v>
      </c>
      <c r="D72" s="735" t="s">
        <v>415</v>
      </c>
      <c r="E72" s="736" t="s">
        <v>425</v>
      </c>
      <c r="F72" s="736" t="s">
        <v>286</v>
      </c>
      <c r="G72" s="737" t="s">
        <v>425</v>
      </c>
    </row>
    <row r="73" spans="1:7">
      <c r="A73" s="721" t="s">
        <v>61</v>
      </c>
      <c r="B73" s="722"/>
      <c r="C73" s="721"/>
      <c r="D73" s="723" t="s">
        <v>152</v>
      </c>
      <c r="E73" s="724" t="s">
        <v>426</v>
      </c>
      <c r="F73" s="724" t="s">
        <v>427</v>
      </c>
      <c r="G73" s="725" t="s">
        <v>428</v>
      </c>
    </row>
    <row r="74" spans="1:7">
      <c r="A74" s="726"/>
      <c r="B74" s="727" t="s">
        <v>62</v>
      </c>
      <c r="C74" s="728"/>
      <c r="D74" s="729" t="s">
        <v>177</v>
      </c>
      <c r="E74" s="730" t="s">
        <v>379</v>
      </c>
      <c r="F74" s="730" t="s">
        <v>286</v>
      </c>
      <c r="G74" s="731" t="s">
        <v>379</v>
      </c>
    </row>
    <row r="75" spans="1:7" ht="67.5">
      <c r="A75" s="732"/>
      <c r="B75" s="733"/>
      <c r="C75" s="734" t="s">
        <v>287</v>
      </c>
      <c r="D75" s="735" t="s">
        <v>288</v>
      </c>
      <c r="E75" s="736" t="s">
        <v>379</v>
      </c>
      <c r="F75" s="736" t="s">
        <v>286</v>
      </c>
      <c r="G75" s="737" t="s">
        <v>379</v>
      </c>
    </row>
    <row r="76" spans="1:7" ht="22.5">
      <c r="A76" s="726"/>
      <c r="B76" s="727" t="s">
        <v>429</v>
      </c>
      <c r="C76" s="728"/>
      <c r="D76" s="729" t="s">
        <v>178</v>
      </c>
      <c r="E76" s="730" t="s">
        <v>430</v>
      </c>
      <c r="F76" s="730" t="s">
        <v>431</v>
      </c>
      <c r="G76" s="731" t="s">
        <v>432</v>
      </c>
    </row>
    <row r="77" spans="1:7" ht="45">
      <c r="A77" s="732"/>
      <c r="B77" s="733"/>
      <c r="C77" s="734" t="s">
        <v>433</v>
      </c>
      <c r="D77" s="735" t="s">
        <v>434</v>
      </c>
      <c r="E77" s="736" t="s">
        <v>430</v>
      </c>
      <c r="F77" s="736" t="s">
        <v>431</v>
      </c>
      <c r="G77" s="737" t="s">
        <v>432</v>
      </c>
    </row>
    <row r="78" spans="1:7">
      <c r="A78" s="726"/>
      <c r="B78" s="727" t="s">
        <v>66</v>
      </c>
      <c r="C78" s="728"/>
      <c r="D78" s="729" t="s">
        <v>435</v>
      </c>
      <c r="E78" s="730" t="s">
        <v>436</v>
      </c>
      <c r="F78" s="730" t="s">
        <v>437</v>
      </c>
      <c r="G78" s="731" t="s">
        <v>438</v>
      </c>
    </row>
    <row r="79" spans="1:7" ht="22.5">
      <c r="A79" s="732"/>
      <c r="B79" s="733"/>
      <c r="C79" s="734" t="s">
        <v>439</v>
      </c>
      <c r="D79" s="735" t="s">
        <v>440</v>
      </c>
      <c r="E79" s="736" t="s">
        <v>441</v>
      </c>
      <c r="F79" s="736" t="s">
        <v>286</v>
      </c>
      <c r="G79" s="737" t="s">
        <v>441</v>
      </c>
    </row>
    <row r="80" spans="1:7" ht="45">
      <c r="A80" s="732"/>
      <c r="B80" s="733"/>
      <c r="C80" s="734" t="s">
        <v>442</v>
      </c>
      <c r="D80" s="735" t="s">
        <v>443</v>
      </c>
      <c r="E80" s="736" t="s">
        <v>388</v>
      </c>
      <c r="F80" s="736" t="s">
        <v>444</v>
      </c>
      <c r="G80" s="737" t="s">
        <v>445</v>
      </c>
    </row>
    <row r="81" spans="1:7" ht="67.5">
      <c r="A81" s="732"/>
      <c r="B81" s="733"/>
      <c r="C81" s="734" t="s">
        <v>287</v>
      </c>
      <c r="D81" s="735" t="s">
        <v>288</v>
      </c>
      <c r="E81" s="736" t="s">
        <v>446</v>
      </c>
      <c r="F81" s="736" t="s">
        <v>286</v>
      </c>
      <c r="G81" s="737" t="s">
        <v>446</v>
      </c>
    </row>
    <row r="82" spans="1:7">
      <c r="A82" s="732"/>
      <c r="B82" s="733"/>
      <c r="C82" s="734" t="s">
        <v>329</v>
      </c>
      <c r="D82" s="735" t="s">
        <v>330</v>
      </c>
      <c r="E82" s="736" t="s">
        <v>447</v>
      </c>
      <c r="F82" s="736" t="s">
        <v>286</v>
      </c>
      <c r="G82" s="737" t="s">
        <v>447</v>
      </c>
    </row>
    <row r="83" spans="1:7" ht="45">
      <c r="A83" s="732"/>
      <c r="B83" s="733"/>
      <c r="C83" s="734" t="s">
        <v>433</v>
      </c>
      <c r="D83" s="735" t="s">
        <v>434</v>
      </c>
      <c r="E83" s="736" t="s">
        <v>448</v>
      </c>
      <c r="F83" s="736" t="s">
        <v>449</v>
      </c>
      <c r="G83" s="737" t="s">
        <v>450</v>
      </c>
    </row>
    <row r="84" spans="1:7">
      <c r="A84" s="726"/>
      <c r="B84" s="727" t="s">
        <v>451</v>
      </c>
      <c r="C84" s="728"/>
      <c r="D84" s="729" t="s">
        <v>179</v>
      </c>
      <c r="E84" s="730" t="s">
        <v>452</v>
      </c>
      <c r="F84" s="730" t="s">
        <v>286</v>
      </c>
      <c r="G84" s="731" t="s">
        <v>452</v>
      </c>
    </row>
    <row r="85" spans="1:7" ht="67.5">
      <c r="A85" s="732"/>
      <c r="B85" s="733"/>
      <c r="C85" s="734" t="s">
        <v>287</v>
      </c>
      <c r="D85" s="735" t="s">
        <v>288</v>
      </c>
      <c r="E85" s="736" t="s">
        <v>452</v>
      </c>
      <c r="F85" s="736" t="s">
        <v>286</v>
      </c>
      <c r="G85" s="737" t="s">
        <v>452</v>
      </c>
    </row>
    <row r="86" spans="1:7">
      <c r="A86" s="726"/>
      <c r="B86" s="727" t="s">
        <v>453</v>
      </c>
      <c r="C86" s="728"/>
      <c r="D86" s="729" t="s">
        <v>454</v>
      </c>
      <c r="E86" s="730" t="s">
        <v>455</v>
      </c>
      <c r="F86" s="730" t="s">
        <v>286</v>
      </c>
      <c r="G86" s="731" t="s">
        <v>455</v>
      </c>
    </row>
    <row r="87" spans="1:7">
      <c r="A87" s="732"/>
      <c r="B87" s="733"/>
      <c r="C87" s="734" t="s">
        <v>274</v>
      </c>
      <c r="D87" s="735" t="s">
        <v>275</v>
      </c>
      <c r="E87" s="736" t="s">
        <v>456</v>
      </c>
      <c r="F87" s="736" t="s">
        <v>286</v>
      </c>
      <c r="G87" s="737" t="s">
        <v>456</v>
      </c>
    </row>
    <row r="88" spans="1:7" ht="67.5">
      <c r="A88" s="732"/>
      <c r="B88" s="733"/>
      <c r="C88" s="734" t="s">
        <v>457</v>
      </c>
      <c r="D88" s="735" t="s">
        <v>458</v>
      </c>
      <c r="E88" s="736" t="s">
        <v>459</v>
      </c>
      <c r="F88" s="736" t="s">
        <v>286</v>
      </c>
      <c r="G88" s="737" t="s">
        <v>459</v>
      </c>
    </row>
    <row r="89" spans="1:7">
      <c r="A89" s="721" t="s">
        <v>460</v>
      </c>
      <c r="B89" s="722"/>
      <c r="C89" s="721"/>
      <c r="D89" s="723" t="s">
        <v>131</v>
      </c>
      <c r="E89" s="724" t="s">
        <v>461</v>
      </c>
      <c r="F89" s="724" t="s">
        <v>394</v>
      </c>
      <c r="G89" s="725" t="s">
        <v>462</v>
      </c>
    </row>
    <row r="90" spans="1:7" ht="67.5">
      <c r="A90" s="726"/>
      <c r="B90" s="727" t="s">
        <v>463</v>
      </c>
      <c r="C90" s="728"/>
      <c r="D90" s="729" t="s">
        <v>464</v>
      </c>
      <c r="E90" s="730" t="s">
        <v>465</v>
      </c>
      <c r="F90" s="730" t="s">
        <v>286</v>
      </c>
      <c r="G90" s="731" t="s">
        <v>465</v>
      </c>
    </row>
    <row r="91" spans="1:7" ht="56.25">
      <c r="A91" s="732"/>
      <c r="B91" s="733"/>
      <c r="C91" s="734" t="s">
        <v>322</v>
      </c>
      <c r="D91" s="735" t="s">
        <v>323</v>
      </c>
      <c r="E91" s="736" t="s">
        <v>466</v>
      </c>
      <c r="F91" s="736" t="s">
        <v>286</v>
      </c>
      <c r="G91" s="737" t="s">
        <v>466</v>
      </c>
    </row>
    <row r="92" spans="1:7" ht="45">
      <c r="A92" s="732"/>
      <c r="B92" s="733"/>
      <c r="C92" s="734" t="s">
        <v>433</v>
      </c>
      <c r="D92" s="735" t="s">
        <v>434</v>
      </c>
      <c r="E92" s="736" t="s">
        <v>467</v>
      </c>
      <c r="F92" s="736" t="s">
        <v>286</v>
      </c>
      <c r="G92" s="737" t="s">
        <v>467</v>
      </c>
    </row>
    <row r="93" spans="1:7" ht="67.5">
      <c r="A93" s="732"/>
      <c r="B93" s="733"/>
      <c r="C93" s="734" t="s">
        <v>468</v>
      </c>
      <c r="D93" s="735" t="s">
        <v>469</v>
      </c>
      <c r="E93" s="736" t="s">
        <v>286</v>
      </c>
      <c r="F93" s="736" t="s">
        <v>470</v>
      </c>
      <c r="G93" s="737" t="s">
        <v>470</v>
      </c>
    </row>
    <row r="94" spans="1:7" ht="22.5">
      <c r="A94" s="732"/>
      <c r="B94" s="733"/>
      <c r="C94" s="734" t="s">
        <v>471</v>
      </c>
      <c r="D94" s="735" t="s">
        <v>472</v>
      </c>
      <c r="E94" s="736" t="s">
        <v>470</v>
      </c>
      <c r="F94" s="736" t="s">
        <v>473</v>
      </c>
      <c r="G94" s="737" t="s">
        <v>286</v>
      </c>
    </row>
    <row r="95" spans="1:7" ht="33.75">
      <c r="A95" s="726"/>
      <c r="B95" s="727" t="s">
        <v>474</v>
      </c>
      <c r="C95" s="728"/>
      <c r="D95" s="729" t="s">
        <v>156</v>
      </c>
      <c r="E95" s="730" t="s">
        <v>475</v>
      </c>
      <c r="F95" s="730" t="s">
        <v>286</v>
      </c>
      <c r="G95" s="731" t="s">
        <v>475</v>
      </c>
    </row>
    <row r="96" spans="1:7" ht="45">
      <c r="A96" s="732"/>
      <c r="B96" s="733"/>
      <c r="C96" s="734" t="s">
        <v>433</v>
      </c>
      <c r="D96" s="735" t="s">
        <v>434</v>
      </c>
      <c r="E96" s="736" t="s">
        <v>475</v>
      </c>
      <c r="F96" s="736" t="s">
        <v>286</v>
      </c>
      <c r="G96" s="737" t="s">
        <v>475</v>
      </c>
    </row>
    <row r="97" spans="1:7">
      <c r="A97" s="726"/>
      <c r="B97" s="727" t="s">
        <v>476</v>
      </c>
      <c r="C97" s="728"/>
      <c r="D97" s="729" t="s">
        <v>132</v>
      </c>
      <c r="E97" s="730" t="s">
        <v>286</v>
      </c>
      <c r="F97" s="730" t="s">
        <v>394</v>
      </c>
      <c r="G97" s="731" t="s">
        <v>394</v>
      </c>
    </row>
    <row r="98" spans="1:7" ht="56.25">
      <c r="A98" s="732"/>
      <c r="B98" s="733"/>
      <c r="C98" s="734" t="s">
        <v>322</v>
      </c>
      <c r="D98" s="735" t="s">
        <v>323</v>
      </c>
      <c r="E98" s="736" t="s">
        <v>286</v>
      </c>
      <c r="F98" s="736" t="s">
        <v>394</v>
      </c>
      <c r="G98" s="737" t="s">
        <v>394</v>
      </c>
    </row>
    <row r="99" spans="1:7">
      <c r="A99" s="726"/>
      <c r="B99" s="727" t="s">
        <v>477</v>
      </c>
      <c r="C99" s="728"/>
      <c r="D99" s="729" t="s">
        <v>157</v>
      </c>
      <c r="E99" s="730" t="s">
        <v>478</v>
      </c>
      <c r="F99" s="730" t="s">
        <v>286</v>
      </c>
      <c r="G99" s="731" t="s">
        <v>478</v>
      </c>
    </row>
    <row r="100" spans="1:7" ht="45">
      <c r="A100" s="732"/>
      <c r="B100" s="733"/>
      <c r="C100" s="734" t="s">
        <v>433</v>
      </c>
      <c r="D100" s="735" t="s">
        <v>434</v>
      </c>
      <c r="E100" s="736" t="s">
        <v>479</v>
      </c>
      <c r="F100" s="736" t="s">
        <v>286</v>
      </c>
      <c r="G100" s="737" t="s">
        <v>479</v>
      </c>
    </row>
    <row r="101" spans="1:7" ht="67.5">
      <c r="A101" s="732"/>
      <c r="B101" s="733"/>
      <c r="C101" s="734" t="s">
        <v>468</v>
      </c>
      <c r="D101" s="735" t="s">
        <v>469</v>
      </c>
      <c r="E101" s="736" t="s">
        <v>286</v>
      </c>
      <c r="F101" s="736" t="s">
        <v>480</v>
      </c>
      <c r="G101" s="737" t="s">
        <v>480</v>
      </c>
    </row>
    <row r="102" spans="1:7" ht="22.5">
      <c r="A102" s="732"/>
      <c r="B102" s="733"/>
      <c r="C102" s="734" t="s">
        <v>471</v>
      </c>
      <c r="D102" s="735" t="s">
        <v>472</v>
      </c>
      <c r="E102" s="736" t="s">
        <v>480</v>
      </c>
      <c r="F102" s="736" t="s">
        <v>481</v>
      </c>
      <c r="G102" s="737" t="s">
        <v>286</v>
      </c>
    </row>
    <row r="103" spans="1:7">
      <c r="A103" s="726"/>
      <c r="B103" s="727" t="s">
        <v>482</v>
      </c>
      <c r="C103" s="728"/>
      <c r="D103" s="729" t="s">
        <v>158</v>
      </c>
      <c r="E103" s="730" t="s">
        <v>483</v>
      </c>
      <c r="F103" s="730" t="s">
        <v>286</v>
      </c>
      <c r="G103" s="731" t="s">
        <v>483</v>
      </c>
    </row>
    <row r="104" spans="1:7" ht="45">
      <c r="A104" s="732"/>
      <c r="B104" s="733"/>
      <c r="C104" s="734" t="s">
        <v>433</v>
      </c>
      <c r="D104" s="735" t="s">
        <v>434</v>
      </c>
      <c r="E104" s="736" t="s">
        <v>483</v>
      </c>
      <c r="F104" s="736" t="s">
        <v>286</v>
      </c>
      <c r="G104" s="737" t="s">
        <v>483</v>
      </c>
    </row>
    <row r="105" spans="1:7" ht="22.5">
      <c r="A105" s="726"/>
      <c r="B105" s="727" t="s">
        <v>484</v>
      </c>
      <c r="C105" s="728"/>
      <c r="D105" s="729" t="s">
        <v>136</v>
      </c>
      <c r="E105" s="730" t="s">
        <v>485</v>
      </c>
      <c r="F105" s="730" t="s">
        <v>286</v>
      </c>
      <c r="G105" s="731" t="s">
        <v>485</v>
      </c>
    </row>
    <row r="106" spans="1:7">
      <c r="A106" s="732"/>
      <c r="B106" s="733"/>
      <c r="C106" s="734" t="s">
        <v>274</v>
      </c>
      <c r="D106" s="735" t="s">
        <v>275</v>
      </c>
      <c r="E106" s="736" t="s">
        <v>486</v>
      </c>
      <c r="F106" s="736" t="s">
        <v>286</v>
      </c>
      <c r="G106" s="737" t="s">
        <v>486</v>
      </c>
    </row>
    <row r="107" spans="1:7" ht="56.25">
      <c r="A107" s="732"/>
      <c r="B107" s="733"/>
      <c r="C107" s="734" t="s">
        <v>322</v>
      </c>
      <c r="D107" s="735" t="s">
        <v>323</v>
      </c>
      <c r="E107" s="736" t="s">
        <v>487</v>
      </c>
      <c r="F107" s="736" t="s">
        <v>286</v>
      </c>
      <c r="G107" s="737" t="s">
        <v>487</v>
      </c>
    </row>
    <row r="108" spans="1:7" ht="45">
      <c r="A108" s="732"/>
      <c r="B108" s="733"/>
      <c r="C108" s="734" t="s">
        <v>488</v>
      </c>
      <c r="D108" s="735" t="s">
        <v>489</v>
      </c>
      <c r="E108" s="736" t="s">
        <v>490</v>
      </c>
      <c r="F108" s="736" t="s">
        <v>286</v>
      </c>
      <c r="G108" s="737" t="s">
        <v>490</v>
      </c>
    </row>
    <row r="109" spans="1:7" ht="22.5">
      <c r="A109" s="721" t="s">
        <v>73</v>
      </c>
      <c r="B109" s="722"/>
      <c r="C109" s="721"/>
      <c r="D109" s="723" t="s">
        <v>210</v>
      </c>
      <c r="E109" s="724" t="s">
        <v>491</v>
      </c>
      <c r="F109" s="724" t="s">
        <v>286</v>
      </c>
      <c r="G109" s="725" t="s">
        <v>491</v>
      </c>
    </row>
    <row r="110" spans="1:7">
      <c r="A110" s="726"/>
      <c r="B110" s="727" t="s">
        <v>492</v>
      </c>
      <c r="C110" s="728"/>
      <c r="D110" s="729" t="s">
        <v>209</v>
      </c>
      <c r="E110" s="730" t="s">
        <v>491</v>
      </c>
      <c r="F110" s="730" t="s">
        <v>286</v>
      </c>
      <c r="G110" s="731" t="s">
        <v>491</v>
      </c>
    </row>
    <row r="111" spans="1:7" ht="78.75">
      <c r="A111" s="732"/>
      <c r="B111" s="733"/>
      <c r="C111" s="734" t="s">
        <v>493</v>
      </c>
      <c r="D111" s="735" t="s">
        <v>494</v>
      </c>
      <c r="E111" s="736" t="s">
        <v>286</v>
      </c>
      <c r="F111" s="736" t="s">
        <v>495</v>
      </c>
      <c r="G111" s="737" t="s">
        <v>495</v>
      </c>
    </row>
    <row r="112" spans="1:7" ht="78.75">
      <c r="A112" s="732"/>
      <c r="B112" s="733"/>
      <c r="C112" s="734" t="s">
        <v>496</v>
      </c>
      <c r="D112" s="735" t="s">
        <v>494</v>
      </c>
      <c r="E112" s="736" t="s">
        <v>495</v>
      </c>
      <c r="F112" s="736" t="s">
        <v>497</v>
      </c>
      <c r="G112" s="737" t="s">
        <v>286</v>
      </c>
    </row>
    <row r="113" spans="1:7" ht="78.75">
      <c r="A113" s="732"/>
      <c r="B113" s="733"/>
      <c r="C113" s="734" t="s">
        <v>498</v>
      </c>
      <c r="D113" s="735" t="s">
        <v>494</v>
      </c>
      <c r="E113" s="736" t="s">
        <v>499</v>
      </c>
      <c r="F113" s="736" t="s">
        <v>286</v>
      </c>
      <c r="G113" s="737" t="s">
        <v>499</v>
      </c>
    </row>
    <row r="114" spans="1:7">
      <c r="A114" s="721" t="s">
        <v>500</v>
      </c>
      <c r="B114" s="722"/>
      <c r="C114" s="721"/>
      <c r="D114" s="723" t="s">
        <v>137</v>
      </c>
      <c r="E114" s="724" t="s">
        <v>501</v>
      </c>
      <c r="F114" s="724" t="s">
        <v>555</v>
      </c>
      <c r="G114" s="725" t="s">
        <v>556</v>
      </c>
    </row>
    <row r="115" spans="1:7">
      <c r="A115" s="726"/>
      <c r="B115" s="727" t="s">
        <v>502</v>
      </c>
      <c r="C115" s="728"/>
      <c r="D115" s="729" t="s">
        <v>503</v>
      </c>
      <c r="E115" s="730" t="s">
        <v>504</v>
      </c>
      <c r="F115" s="730" t="s">
        <v>286</v>
      </c>
      <c r="G115" s="731" t="s">
        <v>504</v>
      </c>
    </row>
    <row r="116" spans="1:7" ht="67.5">
      <c r="A116" s="732"/>
      <c r="B116" s="733"/>
      <c r="C116" s="734" t="s">
        <v>505</v>
      </c>
      <c r="D116" s="735" t="s">
        <v>506</v>
      </c>
      <c r="E116" s="736" t="s">
        <v>337</v>
      </c>
      <c r="F116" s="736" t="s">
        <v>286</v>
      </c>
      <c r="G116" s="737" t="s">
        <v>337</v>
      </c>
    </row>
    <row r="117" spans="1:7" ht="90">
      <c r="A117" s="732"/>
      <c r="B117" s="733"/>
      <c r="C117" s="734" t="s">
        <v>507</v>
      </c>
      <c r="D117" s="735" t="s">
        <v>508</v>
      </c>
      <c r="E117" s="736" t="s">
        <v>509</v>
      </c>
      <c r="F117" s="736" t="s">
        <v>286</v>
      </c>
      <c r="G117" s="737" t="s">
        <v>509</v>
      </c>
    </row>
    <row r="118" spans="1:7" ht="67.5">
      <c r="A118" s="732"/>
      <c r="B118" s="733"/>
      <c r="C118" s="734" t="s">
        <v>468</v>
      </c>
      <c r="D118" s="735" t="s">
        <v>469</v>
      </c>
      <c r="E118" s="736" t="s">
        <v>286</v>
      </c>
      <c r="F118" s="736" t="s">
        <v>510</v>
      </c>
      <c r="G118" s="737" t="s">
        <v>510</v>
      </c>
    </row>
    <row r="119" spans="1:7" ht="22.5">
      <c r="A119" s="732"/>
      <c r="B119" s="733"/>
      <c r="C119" s="734" t="s">
        <v>471</v>
      </c>
      <c r="D119" s="735" t="s">
        <v>472</v>
      </c>
      <c r="E119" s="736" t="s">
        <v>510</v>
      </c>
      <c r="F119" s="736" t="s">
        <v>511</v>
      </c>
      <c r="G119" s="737" t="s">
        <v>286</v>
      </c>
    </row>
    <row r="120" spans="1:7" ht="56.25">
      <c r="A120" s="726"/>
      <c r="B120" s="727" t="s">
        <v>512</v>
      </c>
      <c r="C120" s="728"/>
      <c r="D120" s="729" t="s">
        <v>513</v>
      </c>
      <c r="E120" s="730" t="s">
        <v>514</v>
      </c>
      <c r="F120" s="730" t="s">
        <v>286</v>
      </c>
      <c r="G120" s="731" t="s">
        <v>514</v>
      </c>
    </row>
    <row r="121" spans="1:7" ht="67.5">
      <c r="A121" s="732"/>
      <c r="B121" s="733"/>
      <c r="C121" s="734" t="s">
        <v>505</v>
      </c>
      <c r="D121" s="735" t="s">
        <v>506</v>
      </c>
      <c r="E121" s="736" t="s">
        <v>328</v>
      </c>
      <c r="F121" s="736" t="s">
        <v>286</v>
      </c>
      <c r="G121" s="737" t="s">
        <v>328</v>
      </c>
    </row>
    <row r="122" spans="1:7" ht="56.25">
      <c r="A122" s="732"/>
      <c r="B122" s="733"/>
      <c r="C122" s="734" t="s">
        <v>322</v>
      </c>
      <c r="D122" s="735" t="s">
        <v>323</v>
      </c>
      <c r="E122" s="736" t="s">
        <v>515</v>
      </c>
      <c r="F122" s="736" t="s">
        <v>286</v>
      </c>
      <c r="G122" s="737" t="s">
        <v>515</v>
      </c>
    </row>
    <row r="123" spans="1:7" ht="45">
      <c r="A123" s="732"/>
      <c r="B123" s="733"/>
      <c r="C123" s="734" t="s">
        <v>488</v>
      </c>
      <c r="D123" s="735" t="s">
        <v>489</v>
      </c>
      <c r="E123" s="736" t="s">
        <v>516</v>
      </c>
      <c r="F123" s="736" t="s">
        <v>286</v>
      </c>
      <c r="G123" s="737" t="s">
        <v>516</v>
      </c>
    </row>
    <row r="124" spans="1:7" ht="67.5">
      <c r="A124" s="732"/>
      <c r="B124" s="733"/>
      <c r="C124" s="734" t="s">
        <v>468</v>
      </c>
      <c r="D124" s="735" t="s">
        <v>469</v>
      </c>
      <c r="E124" s="736" t="s">
        <v>286</v>
      </c>
      <c r="F124" s="736" t="s">
        <v>517</v>
      </c>
      <c r="G124" s="737" t="s">
        <v>517</v>
      </c>
    </row>
    <row r="125" spans="1:7" ht="22.5">
      <c r="A125" s="732"/>
      <c r="B125" s="733"/>
      <c r="C125" s="734" t="s">
        <v>471</v>
      </c>
      <c r="D125" s="735" t="s">
        <v>472</v>
      </c>
      <c r="E125" s="736" t="s">
        <v>517</v>
      </c>
      <c r="F125" s="736" t="s">
        <v>518</v>
      </c>
      <c r="G125" s="737" t="s">
        <v>286</v>
      </c>
    </row>
    <row r="126" spans="1:7">
      <c r="A126" s="726"/>
      <c r="B126" s="727" t="s">
        <v>557</v>
      </c>
      <c r="C126" s="728"/>
      <c r="D126" s="729" t="s">
        <v>558</v>
      </c>
      <c r="E126" s="730" t="s">
        <v>286</v>
      </c>
      <c r="F126" s="730" t="s">
        <v>555</v>
      </c>
      <c r="G126" s="731" t="s">
        <v>555</v>
      </c>
    </row>
    <row r="127" spans="1:7" ht="56.25">
      <c r="A127" s="732"/>
      <c r="B127" s="733"/>
      <c r="C127" s="734" t="s">
        <v>322</v>
      </c>
      <c r="D127" s="735" t="s">
        <v>323</v>
      </c>
      <c r="E127" s="736" t="s">
        <v>286</v>
      </c>
      <c r="F127" s="736" t="s">
        <v>555</v>
      </c>
      <c r="G127" s="737" t="s">
        <v>555</v>
      </c>
    </row>
    <row r="128" spans="1:7" ht="22.5">
      <c r="A128" s="721" t="s">
        <v>78</v>
      </c>
      <c r="B128" s="722"/>
      <c r="C128" s="721"/>
      <c r="D128" s="723" t="s">
        <v>184</v>
      </c>
      <c r="E128" s="724" t="s">
        <v>519</v>
      </c>
      <c r="F128" s="724" t="s">
        <v>286</v>
      </c>
      <c r="G128" s="725" t="s">
        <v>519</v>
      </c>
    </row>
    <row r="129" spans="1:7">
      <c r="A129" s="726"/>
      <c r="B129" s="727" t="s">
        <v>520</v>
      </c>
      <c r="C129" s="728"/>
      <c r="D129" s="729" t="s">
        <v>186</v>
      </c>
      <c r="E129" s="730" t="s">
        <v>521</v>
      </c>
      <c r="F129" s="730" t="s">
        <v>286</v>
      </c>
      <c r="G129" s="731" t="s">
        <v>521</v>
      </c>
    </row>
    <row r="130" spans="1:7" ht="45">
      <c r="A130" s="732"/>
      <c r="B130" s="733"/>
      <c r="C130" s="734" t="s">
        <v>296</v>
      </c>
      <c r="D130" s="735" t="s">
        <v>297</v>
      </c>
      <c r="E130" s="736" t="s">
        <v>522</v>
      </c>
      <c r="F130" s="736" t="s">
        <v>286</v>
      </c>
      <c r="G130" s="737" t="s">
        <v>522</v>
      </c>
    </row>
    <row r="131" spans="1:7" ht="22.5">
      <c r="A131" s="732"/>
      <c r="B131" s="733"/>
      <c r="C131" s="734" t="s">
        <v>384</v>
      </c>
      <c r="D131" s="735" t="s">
        <v>385</v>
      </c>
      <c r="E131" s="736" t="s">
        <v>286</v>
      </c>
      <c r="F131" s="736" t="s">
        <v>452</v>
      </c>
      <c r="G131" s="737" t="s">
        <v>452</v>
      </c>
    </row>
    <row r="132" spans="1:7">
      <c r="A132" s="732"/>
      <c r="B132" s="733"/>
      <c r="C132" s="734" t="s">
        <v>241</v>
      </c>
      <c r="D132" s="735" t="s">
        <v>242</v>
      </c>
      <c r="E132" s="736" t="s">
        <v>452</v>
      </c>
      <c r="F132" s="736" t="s">
        <v>523</v>
      </c>
      <c r="G132" s="737" t="s">
        <v>286</v>
      </c>
    </row>
    <row r="133" spans="1:7" ht="33.75">
      <c r="A133" s="726"/>
      <c r="B133" s="727" t="s">
        <v>524</v>
      </c>
      <c r="C133" s="728"/>
      <c r="D133" s="729" t="s">
        <v>240</v>
      </c>
      <c r="E133" s="730" t="s">
        <v>393</v>
      </c>
      <c r="F133" s="730" t="s">
        <v>286</v>
      </c>
      <c r="G133" s="731" t="s">
        <v>393</v>
      </c>
    </row>
    <row r="134" spans="1:7">
      <c r="A134" s="732"/>
      <c r="B134" s="733"/>
      <c r="C134" s="734" t="s">
        <v>241</v>
      </c>
      <c r="D134" s="735" t="s">
        <v>242</v>
      </c>
      <c r="E134" s="736" t="s">
        <v>393</v>
      </c>
      <c r="F134" s="736" t="s">
        <v>286</v>
      </c>
      <c r="G134" s="737" t="s">
        <v>393</v>
      </c>
    </row>
    <row r="135" spans="1:7">
      <c r="A135" s="726"/>
      <c r="B135" s="727" t="s">
        <v>89</v>
      </c>
      <c r="C135" s="728"/>
      <c r="D135" s="729" t="s">
        <v>209</v>
      </c>
      <c r="E135" s="730" t="s">
        <v>525</v>
      </c>
      <c r="F135" s="730" t="s">
        <v>286</v>
      </c>
      <c r="G135" s="731" t="s">
        <v>525</v>
      </c>
    </row>
    <row r="136" spans="1:7">
      <c r="A136" s="732"/>
      <c r="B136" s="733"/>
      <c r="C136" s="734" t="s">
        <v>274</v>
      </c>
      <c r="D136" s="735" t="s">
        <v>275</v>
      </c>
      <c r="E136" s="736" t="s">
        <v>525</v>
      </c>
      <c r="F136" s="736" t="s">
        <v>286</v>
      </c>
      <c r="G136" s="737" t="s">
        <v>525</v>
      </c>
    </row>
    <row r="137" spans="1:7" ht="22.5">
      <c r="A137" s="721" t="s">
        <v>92</v>
      </c>
      <c r="B137" s="722"/>
      <c r="C137" s="721"/>
      <c r="D137" s="723" t="s">
        <v>168</v>
      </c>
      <c r="E137" s="724" t="s">
        <v>526</v>
      </c>
      <c r="F137" s="724" t="s">
        <v>286</v>
      </c>
      <c r="G137" s="725" t="s">
        <v>526</v>
      </c>
    </row>
    <row r="138" spans="1:7">
      <c r="A138" s="726"/>
      <c r="B138" s="727" t="s">
        <v>527</v>
      </c>
      <c r="C138" s="728"/>
      <c r="D138" s="729" t="s">
        <v>169</v>
      </c>
      <c r="E138" s="730" t="s">
        <v>526</v>
      </c>
      <c r="F138" s="730" t="s">
        <v>286</v>
      </c>
      <c r="G138" s="731" t="s">
        <v>526</v>
      </c>
    </row>
    <row r="139" spans="1:7">
      <c r="A139" s="732"/>
      <c r="B139" s="733"/>
      <c r="C139" s="734" t="s">
        <v>274</v>
      </c>
      <c r="D139" s="735" t="s">
        <v>275</v>
      </c>
      <c r="E139" s="736" t="s">
        <v>526</v>
      </c>
      <c r="F139" s="736" t="s">
        <v>286</v>
      </c>
      <c r="G139" s="737" t="s">
        <v>526</v>
      </c>
    </row>
    <row r="140" spans="1:7" ht="17.100000000000001" customHeight="1">
      <c r="A140" s="763" t="s">
        <v>528</v>
      </c>
      <c r="B140" s="764"/>
      <c r="C140" s="764"/>
      <c r="D140" s="765"/>
      <c r="E140" s="738" t="s">
        <v>529</v>
      </c>
      <c r="F140" s="738" t="s">
        <v>559</v>
      </c>
      <c r="G140" s="739" t="s">
        <v>560</v>
      </c>
    </row>
  </sheetData>
  <mergeCells count="3">
    <mergeCell ref="A2:G2"/>
    <mergeCell ref="A140:D140"/>
    <mergeCell ref="A1:G1"/>
  </mergeCells>
  <pageMargins left="0.98425196850393704" right="0" top="0.78740157480314965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663"/>
  <sheetViews>
    <sheetView showGridLines="0" tabSelected="1" workbookViewId="0">
      <selection activeCell="F3" sqref="F3"/>
    </sheetView>
  </sheetViews>
  <sheetFormatPr defaultRowHeight="15" customHeight="1"/>
  <cols>
    <col min="1" max="1" width="5.6640625" style="740" customWidth="1"/>
    <col min="2" max="2" width="10" style="740" customWidth="1"/>
    <col min="3" max="3" width="9.83203125" style="740" customWidth="1"/>
    <col min="4" max="4" width="41.6640625" style="740" customWidth="1"/>
    <col min="5" max="5" width="14.1640625" style="740" customWidth="1"/>
    <col min="6" max="6" width="12.83203125" style="740" customWidth="1"/>
    <col min="7" max="7" width="12.33203125" style="740" customWidth="1"/>
    <col min="8" max="16384" width="9.33203125" style="740"/>
  </cols>
  <sheetData>
    <row r="1" spans="1:7" ht="41.25" customHeight="1">
      <c r="A1" s="871" t="s">
        <v>563</v>
      </c>
      <c r="B1" s="871"/>
      <c r="C1" s="871"/>
      <c r="D1" s="871"/>
      <c r="E1" s="871"/>
      <c r="F1" s="871"/>
      <c r="G1" s="871"/>
    </row>
    <row r="2" spans="1:7" ht="23.25" customHeight="1">
      <c r="A2" s="873" t="s">
        <v>562</v>
      </c>
      <c r="B2" s="873"/>
      <c r="C2" s="873"/>
      <c r="D2" s="873"/>
      <c r="E2" s="873"/>
      <c r="F2" s="873"/>
      <c r="G2" s="873"/>
    </row>
    <row r="3" spans="1:7">
      <c r="A3" s="741" t="s">
        <v>117</v>
      </c>
      <c r="B3" s="742" t="s">
        <v>5</v>
      </c>
      <c r="C3" s="742" t="s">
        <v>6</v>
      </c>
      <c r="D3" s="741" t="s">
        <v>162</v>
      </c>
      <c r="E3" s="741" t="s">
        <v>283</v>
      </c>
      <c r="F3" s="741" t="s">
        <v>9</v>
      </c>
      <c r="G3" s="743" t="s">
        <v>284</v>
      </c>
    </row>
    <row r="4" spans="1:7">
      <c r="A4" s="744" t="s">
        <v>15</v>
      </c>
      <c r="B4" s="745"/>
      <c r="C4" s="745"/>
      <c r="D4" s="746" t="s">
        <v>200</v>
      </c>
      <c r="E4" s="747" t="s">
        <v>564</v>
      </c>
      <c r="F4" s="747" t="s">
        <v>286</v>
      </c>
      <c r="G4" s="748" t="s">
        <v>564</v>
      </c>
    </row>
    <row r="5" spans="1:7">
      <c r="A5" s="749"/>
      <c r="B5" s="750" t="s">
        <v>201</v>
      </c>
      <c r="C5" s="751"/>
      <c r="D5" s="752" t="s">
        <v>202</v>
      </c>
      <c r="E5" s="753" t="s">
        <v>526</v>
      </c>
      <c r="F5" s="753" t="s">
        <v>286</v>
      </c>
      <c r="G5" s="754" t="s">
        <v>526</v>
      </c>
    </row>
    <row r="6" spans="1:7" ht="45">
      <c r="A6" s="755"/>
      <c r="B6" s="756"/>
      <c r="C6" s="757" t="s">
        <v>565</v>
      </c>
      <c r="D6" s="758" t="s">
        <v>566</v>
      </c>
      <c r="E6" s="759" t="s">
        <v>526</v>
      </c>
      <c r="F6" s="759" t="s">
        <v>286</v>
      </c>
      <c r="G6" s="760" t="s">
        <v>526</v>
      </c>
    </row>
    <row r="7" spans="1:7">
      <c r="A7" s="749"/>
      <c r="B7" s="750" t="s">
        <v>567</v>
      </c>
      <c r="C7" s="751"/>
      <c r="D7" s="752" t="s">
        <v>568</v>
      </c>
      <c r="E7" s="753" t="s">
        <v>569</v>
      </c>
      <c r="F7" s="753" t="s">
        <v>286</v>
      </c>
      <c r="G7" s="754" t="s">
        <v>569</v>
      </c>
    </row>
    <row r="8" spans="1:7" ht="22.5">
      <c r="A8" s="755"/>
      <c r="B8" s="756"/>
      <c r="C8" s="757" t="s">
        <v>570</v>
      </c>
      <c r="D8" s="758" t="s">
        <v>571</v>
      </c>
      <c r="E8" s="759" t="s">
        <v>569</v>
      </c>
      <c r="F8" s="759" t="s">
        <v>286</v>
      </c>
      <c r="G8" s="760" t="s">
        <v>569</v>
      </c>
    </row>
    <row r="9" spans="1:7">
      <c r="A9" s="749"/>
      <c r="B9" s="750" t="s">
        <v>16</v>
      </c>
      <c r="C9" s="751"/>
      <c r="D9" s="752" t="s">
        <v>209</v>
      </c>
      <c r="E9" s="753" t="s">
        <v>572</v>
      </c>
      <c r="F9" s="753" t="s">
        <v>286</v>
      </c>
      <c r="G9" s="754" t="s">
        <v>572</v>
      </c>
    </row>
    <row r="10" spans="1:7">
      <c r="A10" s="755"/>
      <c r="B10" s="756"/>
      <c r="C10" s="757" t="s">
        <v>573</v>
      </c>
      <c r="D10" s="758" t="s">
        <v>127</v>
      </c>
      <c r="E10" s="759" t="s">
        <v>574</v>
      </c>
      <c r="F10" s="759" t="s">
        <v>286</v>
      </c>
      <c r="G10" s="760" t="s">
        <v>574</v>
      </c>
    </row>
    <row r="11" spans="1:7">
      <c r="A11" s="755"/>
      <c r="B11" s="756"/>
      <c r="C11" s="757" t="s">
        <v>575</v>
      </c>
      <c r="D11" s="758" t="s">
        <v>128</v>
      </c>
      <c r="E11" s="759" t="s">
        <v>576</v>
      </c>
      <c r="F11" s="759" t="s">
        <v>286</v>
      </c>
      <c r="G11" s="760" t="s">
        <v>576</v>
      </c>
    </row>
    <row r="12" spans="1:7">
      <c r="A12" s="755"/>
      <c r="B12" s="756"/>
      <c r="C12" s="757" t="s">
        <v>17</v>
      </c>
      <c r="D12" s="758" t="s">
        <v>577</v>
      </c>
      <c r="E12" s="759" t="s">
        <v>510</v>
      </c>
      <c r="F12" s="759" t="s">
        <v>286</v>
      </c>
      <c r="G12" s="760" t="s">
        <v>510</v>
      </c>
    </row>
    <row r="13" spans="1:7">
      <c r="A13" s="744" t="s">
        <v>289</v>
      </c>
      <c r="B13" s="745"/>
      <c r="C13" s="745"/>
      <c r="D13" s="746" t="s">
        <v>290</v>
      </c>
      <c r="E13" s="747" t="s">
        <v>291</v>
      </c>
      <c r="F13" s="747" t="s">
        <v>286</v>
      </c>
      <c r="G13" s="748" t="s">
        <v>291</v>
      </c>
    </row>
    <row r="14" spans="1:7">
      <c r="A14" s="749"/>
      <c r="B14" s="750" t="s">
        <v>292</v>
      </c>
      <c r="C14" s="751"/>
      <c r="D14" s="752" t="s">
        <v>209</v>
      </c>
      <c r="E14" s="753" t="s">
        <v>291</v>
      </c>
      <c r="F14" s="753" t="s">
        <v>286</v>
      </c>
      <c r="G14" s="754" t="s">
        <v>291</v>
      </c>
    </row>
    <row r="15" spans="1:7">
      <c r="A15" s="755"/>
      <c r="B15" s="756"/>
      <c r="C15" s="757" t="s">
        <v>578</v>
      </c>
      <c r="D15" s="758" t="s">
        <v>125</v>
      </c>
      <c r="E15" s="759" t="s">
        <v>579</v>
      </c>
      <c r="F15" s="759" t="s">
        <v>286</v>
      </c>
      <c r="G15" s="760" t="s">
        <v>579</v>
      </c>
    </row>
    <row r="16" spans="1:7">
      <c r="A16" s="755"/>
      <c r="B16" s="756"/>
      <c r="C16" s="757" t="s">
        <v>580</v>
      </c>
      <c r="D16" s="758" t="s">
        <v>141</v>
      </c>
      <c r="E16" s="759" t="s">
        <v>581</v>
      </c>
      <c r="F16" s="759" t="s">
        <v>286</v>
      </c>
      <c r="G16" s="760" t="s">
        <v>581</v>
      </c>
    </row>
    <row r="17" spans="1:7">
      <c r="A17" s="755"/>
      <c r="B17" s="756"/>
      <c r="C17" s="757" t="s">
        <v>573</v>
      </c>
      <c r="D17" s="758" t="s">
        <v>127</v>
      </c>
      <c r="E17" s="759" t="s">
        <v>582</v>
      </c>
      <c r="F17" s="759" t="s">
        <v>286</v>
      </c>
      <c r="G17" s="760" t="s">
        <v>582</v>
      </c>
    </row>
    <row r="18" spans="1:7">
      <c r="A18" s="755"/>
      <c r="B18" s="756"/>
      <c r="C18" s="757" t="s">
        <v>583</v>
      </c>
      <c r="D18" s="758" t="s">
        <v>142</v>
      </c>
      <c r="E18" s="759" t="s">
        <v>584</v>
      </c>
      <c r="F18" s="759" t="s">
        <v>286</v>
      </c>
      <c r="G18" s="760" t="s">
        <v>584</v>
      </c>
    </row>
    <row r="19" spans="1:7">
      <c r="A19" s="744" t="s">
        <v>21</v>
      </c>
      <c r="B19" s="745"/>
      <c r="C19" s="745"/>
      <c r="D19" s="746" t="s">
        <v>293</v>
      </c>
      <c r="E19" s="747" t="s">
        <v>585</v>
      </c>
      <c r="F19" s="747" t="s">
        <v>586</v>
      </c>
      <c r="G19" s="748" t="s">
        <v>587</v>
      </c>
    </row>
    <row r="20" spans="1:7">
      <c r="A20" s="749"/>
      <c r="B20" s="750" t="s">
        <v>588</v>
      </c>
      <c r="C20" s="751"/>
      <c r="D20" s="752" t="s">
        <v>175</v>
      </c>
      <c r="E20" s="753" t="s">
        <v>589</v>
      </c>
      <c r="F20" s="753" t="s">
        <v>286</v>
      </c>
      <c r="G20" s="754" t="s">
        <v>589</v>
      </c>
    </row>
    <row r="21" spans="1:7" ht="45">
      <c r="A21" s="755"/>
      <c r="B21" s="756"/>
      <c r="C21" s="757" t="s">
        <v>590</v>
      </c>
      <c r="D21" s="758" t="s">
        <v>591</v>
      </c>
      <c r="E21" s="759" t="s">
        <v>592</v>
      </c>
      <c r="F21" s="759" t="s">
        <v>286</v>
      </c>
      <c r="G21" s="760" t="s">
        <v>592</v>
      </c>
    </row>
    <row r="22" spans="1:7">
      <c r="A22" s="755"/>
      <c r="B22" s="756"/>
      <c r="C22" s="757" t="s">
        <v>575</v>
      </c>
      <c r="D22" s="758" t="s">
        <v>128</v>
      </c>
      <c r="E22" s="759" t="s">
        <v>593</v>
      </c>
      <c r="F22" s="759" t="s">
        <v>286</v>
      </c>
      <c r="G22" s="760" t="s">
        <v>593</v>
      </c>
    </row>
    <row r="23" spans="1:7">
      <c r="A23" s="749"/>
      <c r="B23" s="750" t="s">
        <v>22</v>
      </c>
      <c r="C23" s="751"/>
      <c r="D23" s="752" t="s">
        <v>295</v>
      </c>
      <c r="E23" s="753" t="s">
        <v>594</v>
      </c>
      <c r="F23" s="753" t="s">
        <v>586</v>
      </c>
      <c r="G23" s="754" t="s">
        <v>595</v>
      </c>
    </row>
    <row r="24" spans="1:7">
      <c r="A24" s="755"/>
      <c r="B24" s="756"/>
      <c r="C24" s="757" t="s">
        <v>573</v>
      </c>
      <c r="D24" s="758" t="s">
        <v>127</v>
      </c>
      <c r="E24" s="759" t="s">
        <v>596</v>
      </c>
      <c r="F24" s="759" t="s">
        <v>286</v>
      </c>
      <c r="G24" s="760" t="s">
        <v>596</v>
      </c>
    </row>
    <row r="25" spans="1:7">
      <c r="A25" s="755"/>
      <c r="B25" s="756"/>
      <c r="C25" s="757" t="s">
        <v>597</v>
      </c>
      <c r="D25" s="758" t="s">
        <v>147</v>
      </c>
      <c r="E25" s="759" t="s">
        <v>598</v>
      </c>
      <c r="F25" s="759" t="s">
        <v>286</v>
      </c>
      <c r="G25" s="760" t="s">
        <v>598</v>
      </c>
    </row>
    <row r="26" spans="1:7">
      <c r="A26" s="755"/>
      <c r="B26" s="756"/>
      <c r="C26" s="757" t="s">
        <v>575</v>
      </c>
      <c r="D26" s="758" t="s">
        <v>128</v>
      </c>
      <c r="E26" s="759" t="s">
        <v>599</v>
      </c>
      <c r="F26" s="759" t="s">
        <v>593</v>
      </c>
      <c r="G26" s="760" t="s">
        <v>600</v>
      </c>
    </row>
    <row r="27" spans="1:7">
      <c r="A27" s="755"/>
      <c r="B27" s="756"/>
      <c r="C27" s="757" t="s">
        <v>601</v>
      </c>
      <c r="D27" s="758" t="s">
        <v>246</v>
      </c>
      <c r="E27" s="759" t="s">
        <v>517</v>
      </c>
      <c r="F27" s="759" t="s">
        <v>286</v>
      </c>
      <c r="G27" s="760" t="s">
        <v>517</v>
      </c>
    </row>
    <row r="28" spans="1:7">
      <c r="A28" s="755"/>
      <c r="B28" s="756"/>
      <c r="C28" s="757" t="s">
        <v>17</v>
      </c>
      <c r="D28" s="758" t="s">
        <v>577</v>
      </c>
      <c r="E28" s="759" t="s">
        <v>602</v>
      </c>
      <c r="F28" s="759" t="s">
        <v>603</v>
      </c>
      <c r="G28" s="760" t="s">
        <v>604</v>
      </c>
    </row>
    <row r="29" spans="1:7">
      <c r="A29" s="744" t="s">
        <v>42</v>
      </c>
      <c r="B29" s="745"/>
      <c r="C29" s="745"/>
      <c r="D29" s="746" t="s">
        <v>605</v>
      </c>
      <c r="E29" s="747" t="s">
        <v>606</v>
      </c>
      <c r="F29" s="747" t="s">
        <v>286</v>
      </c>
      <c r="G29" s="748" t="s">
        <v>606</v>
      </c>
    </row>
    <row r="30" spans="1:7">
      <c r="A30" s="749"/>
      <c r="B30" s="750" t="s">
        <v>43</v>
      </c>
      <c r="C30" s="751"/>
      <c r="D30" s="752" t="s">
        <v>209</v>
      </c>
      <c r="E30" s="753" t="s">
        <v>606</v>
      </c>
      <c r="F30" s="753" t="s">
        <v>286</v>
      </c>
      <c r="G30" s="754" t="s">
        <v>606</v>
      </c>
    </row>
    <row r="31" spans="1:7">
      <c r="A31" s="755"/>
      <c r="B31" s="756"/>
      <c r="C31" s="757" t="s">
        <v>573</v>
      </c>
      <c r="D31" s="758" t="s">
        <v>127</v>
      </c>
      <c r="E31" s="759" t="s">
        <v>517</v>
      </c>
      <c r="F31" s="759" t="s">
        <v>286</v>
      </c>
      <c r="G31" s="760" t="s">
        <v>517</v>
      </c>
    </row>
    <row r="32" spans="1:7">
      <c r="A32" s="755"/>
      <c r="B32" s="756"/>
      <c r="C32" s="757" t="s">
        <v>575</v>
      </c>
      <c r="D32" s="758" t="s">
        <v>128</v>
      </c>
      <c r="E32" s="759" t="s">
        <v>607</v>
      </c>
      <c r="F32" s="759" t="s">
        <v>286</v>
      </c>
      <c r="G32" s="760" t="s">
        <v>607</v>
      </c>
    </row>
    <row r="33" spans="1:7">
      <c r="A33" s="755"/>
      <c r="B33" s="756"/>
      <c r="C33" s="757" t="s">
        <v>17</v>
      </c>
      <c r="D33" s="758" t="s">
        <v>577</v>
      </c>
      <c r="E33" s="759" t="s">
        <v>382</v>
      </c>
      <c r="F33" s="759" t="s">
        <v>286</v>
      </c>
      <c r="G33" s="760" t="s">
        <v>382</v>
      </c>
    </row>
    <row r="34" spans="1:7">
      <c r="A34" s="744" t="s">
        <v>47</v>
      </c>
      <c r="B34" s="745"/>
      <c r="C34" s="745"/>
      <c r="D34" s="746" t="s">
        <v>190</v>
      </c>
      <c r="E34" s="747" t="s">
        <v>608</v>
      </c>
      <c r="F34" s="747" t="s">
        <v>609</v>
      </c>
      <c r="G34" s="748" t="s">
        <v>610</v>
      </c>
    </row>
    <row r="35" spans="1:7">
      <c r="A35" s="749"/>
      <c r="B35" s="750" t="s">
        <v>611</v>
      </c>
      <c r="C35" s="751"/>
      <c r="D35" s="752" t="s">
        <v>612</v>
      </c>
      <c r="E35" s="753" t="s">
        <v>613</v>
      </c>
      <c r="F35" s="753" t="s">
        <v>286</v>
      </c>
      <c r="G35" s="754" t="s">
        <v>613</v>
      </c>
    </row>
    <row r="36" spans="1:7" ht="22.5">
      <c r="A36" s="755"/>
      <c r="B36" s="756"/>
      <c r="C36" s="757" t="s">
        <v>614</v>
      </c>
      <c r="D36" s="758" t="s">
        <v>192</v>
      </c>
      <c r="E36" s="759" t="s">
        <v>613</v>
      </c>
      <c r="F36" s="759" t="s">
        <v>286</v>
      </c>
      <c r="G36" s="760" t="s">
        <v>613</v>
      </c>
    </row>
    <row r="37" spans="1:7">
      <c r="A37" s="749"/>
      <c r="B37" s="750" t="s">
        <v>48</v>
      </c>
      <c r="C37" s="751"/>
      <c r="D37" s="752" t="s">
        <v>299</v>
      </c>
      <c r="E37" s="753" t="s">
        <v>615</v>
      </c>
      <c r="F37" s="753" t="s">
        <v>609</v>
      </c>
      <c r="G37" s="754" t="s">
        <v>616</v>
      </c>
    </row>
    <row r="38" spans="1:7">
      <c r="A38" s="755"/>
      <c r="B38" s="756"/>
      <c r="C38" s="757" t="s">
        <v>573</v>
      </c>
      <c r="D38" s="758" t="s">
        <v>127</v>
      </c>
      <c r="E38" s="759" t="s">
        <v>375</v>
      </c>
      <c r="F38" s="759" t="s">
        <v>286</v>
      </c>
      <c r="G38" s="760" t="s">
        <v>375</v>
      </c>
    </row>
    <row r="39" spans="1:7">
      <c r="A39" s="755"/>
      <c r="B39" s="756"/>
      <c r="C39" s="757" t="s">
        <v>583</v>
      </c>
      <c r="D39" s="758" t="s">
        <v>142</v>
      </c>
      <c r="E39" s="759" t="s">
        <v>617</v>
      </c>
      <c r="F39" s="759" t="s">
        <v>286</v>
      </c>
      <c r="G39" s="760" t="s">
        <v>617</v>
      </c>
    </row>
    <row r="40" spans="1:7">
      <c r="A40" s="755"/>
      <c r="B40" s="756"/>
      <c r="C40" s="757" t="s">
        <v>597</v>
      </c>
      <c r="D40" s="758" t="s">
        <v>147</v>
      </c>
      <c r="E40" s="759" t="s">
        <v>618</v>
      </c>
      <c r="F40" s="759" t="s">
        <v>286</v>
      </c>
      <c r="G40" s="760" t="s">
        <v>618</v>
      </c>
    </row>
    <row r="41" spans="1:7">
      <c r="A41" s="755"/>
      <c r="B41" s="756"/>
      <c r="C41" s="757" t="s">
        <v>575</v>
      </c>
      <c r="D41" s="758" t="s">
        <v>128</v>
      </c>
      <c r="E41" s="759" t="s">
        <v>619</v>
      </c>
      <c r="F41" s="759" t="s">
        <v>286</v>
      </c>
      <c r="G41" s="760" t="s">
        <v>619</v>
      </c>
    </row>
    <row r="42" spans="1:7">
      <c r="A42" s="755"/>
      <c r="B42" s="756"/>
      <c r="C42" s="757" t="s">
        <v>620</v>
      </c>
      <c r="D42" s="758" t="s">
        <v>128</v>
      </c>
      <c r="E42" s="759" t="s">
        <v>621</v>
      </c>
      <c r="F42" s="759" t="s">
        <v>286</v>
      </c>
      <c r="G42" s="760" t="s">
        <v>621</v>
      </c>
    </row>
    <row r="43" spans="1:7">
      <c r="A43" s="755"/>
      <c r="B43" s="756"/>
      <c r="C43" s="757" t="s">
        <v>622</v>
      </c>
      <c r="D43" s="758" t="s">
        <v>128</v>
      </c>
      <c r="E43" s="759" t="s">
        <v>623</v>
      </c>
      <c r="F43" s="759" t="s">
        <v>286</v>
      </c>
      <c r="G43" s="760" t="s">
        <v>623</v>
      </c>
    </row>
    <row r="44" spans="1:7">
      <c r="A44" s="755"/>
      <c r="B44" s="756"/>
      <c r="C44" s="757" t="s">
        <v>601</v>
      </c>
      <c r="D44" s="758" t="s">
        <v>246</v>
      </c>
      <c r="E44" s="759" t="s">
        <v>328</v>
      </c>
      <c r="F44" s="759" t="s">
        <v>286</v>
      </c>
      <c r="G44" s="760" t="s">
        <v>328</v>
      </c>
    </row>
    <row r="45" spans="1:7" ht="22.5">
      <c r="A45" s="755"/>
      <c r="B45" s="756"/>
      <c r="C45" s="757" t="s">
        <v>624</v>
      </c>
      <c r="D45" s="758" t="s">
        <v>625</v>
      </c>
      <c r="E45" s="759" t="s">
        <v>315</v>
      </c>
      <c r="F45" s="759" t="s">
        <v>286</v>
      </c>
      <c r="G45" s="760" t="s">
        <v>315</v>
      </c>
    </row>
    <row r="46" spans="1:7" ht="22.5">
      <c r="A46" s="755"/>
      <c r="B46" s="756"/>
      <c r="C46" s="757" t="s">
        <v>626</v>
      </c>
      <c r="D46" s="758" t="s">
        <v>627</v>
      </c>
      <c r="E46" s="759" t="s">
        <v>628</v>
      </c>
      <c r="F46" s="759" t="s">
        <v>286</v>
      </c>
      <c r="G46" s="760" t="s">
        <v>628</v>
      </c>
    </row>
    <row r="47" spans="1:7" ht="22.5">
      <c r="A47" s="755"/>
      <c r="B47" s="756"/>
      <c r="C47" s="757" t="s">
        <v>629</v>
      </c>
      <c r="D47" s="758" t="s">
        <v>630</v>
      </c>
      <c r="E47" s="759" t="s">
        <v>609</v>
      </c>
      <c r="F47" s="759" t="s">
        <v>631</v>
      </c>
      <c r="G47" s="760" t="s">
        <v>422</v>
      </c>
    </row>
    <row r="48" spans="1:7" ht="33.75">
      <c r="A48" s="755"/>
      <c r="B48" s="756"/>
      <c r="C48" s="757" t="s">
        <v>632</v>
      </c>
      <c r="D48" s="758" t="s">
        <v>633</v>
      </c>
      <c r="E48" s="759" t="s">
        <v>634</v>
      </c>
      <c r="F48" s="759" t="s">
        <v>635</v>
      </c>
      <c r="G48" s="760" t="s">
        <v>421</v>
      </c>
    </row>
    <row r="49" spans="1:7">
      <c r="A49" s="755"/>
      <c r="B49" s="756"/>
      <c r="C49" s="757" t="s">
        <v>636</v>
      </c>
      <c r="D49" s="758" t="s">
        <v>637</v>
      </c>
      <c r="E49" s="759" t="s">
        <v>394</v>
      </c>
      <c r="F49" s="759" t="s">
        <v>286</v>
      </c>
      <c r="G49" s="760" t="s">
        <v>394</v>
      </c>
    </row>
    <row r="50" spans="1:7" ht="22.5">
      <c r="A50" s="755"/>
      <c r="B50" s="756"/>
      <c r="C50" s="757" t="s">
        <v>49</v>
      </c>
      <c r="D50" s="758" t="s">
        <v>638</v>
      </c>
      <c r="E50" s="759" t="s">
        <v>639</v>
      </c>
      <c r="F50" s="759" t="s">
        <v>286</v>
      </c>
      <c r="G50" s="760" t="s">
        <v>639</v>
      </c>
    </row>
    <row r="51" spans="1:7">
      <c r="A51" s="744" t="s">
        <v>640</v>
      </c>
      <c r="B51" s="745"/>
      <c r="C51" s="745"/>
      <c r="D51" s="746" t="s">
        <v>641</v>
      </c>
      <c r="E51" s="747" t="s">
        <v>642</v>
      </c>
      <c r="F51" s="747" t="s">
        <v>286</v>
      </c>
      <c r="G51" s="748" t="s">
        <v>642</v>
      </c>
    </row>
    <row r="52" spans="1:7">
      <c r="A52" s="749"/>
      <c r="B52" s="750" t="s">
        <v>643</v>
      </c>
      <c r="C52" s="751"/>
      <c r="D52" s="752" t="s">
        <v>644</v>
      </c>
      <c r="E52" s="753" t="s">
        <v>593</v>
      </c>
      <c r="F52" s="753" t="s">
        <v>286</v>
      </c>
      <c r="G52" s="754" t="s">
        <v>593</v>
      </c>
    </row>
    <row r="53" spans="1:7">
      <c r="A53" s="755"/>
      <c r="B53" s="756"/>
      <c r="C53" s="757" t="s">
        <v>580</v>
      </c>
      <c r="D53" s="758" t="s">
        <v>141</v>
      </c>
      <c r="E53" s="759" t="s">
        <v>291</v>
      </c>
      <c r="F53" s="759" t="s">
        <v>286</v>
      </c>
      <c r="G53" s="760" t="s">
        <v>291</v>
      </c>
    </row>
    <row r="54" spans="1:7">
      <c r="A54" s="755"/>
      <c r="B54" s="756"/>
      <c r="C54" s="757" t="s">
        <v>575</v>
      </c>
      <c r="D54" s="758" t="s">
        <v>128</v>
      </c>
      <c r="E54" s="759" t="s">
        <v>645</v>
      </c>
      <c r="F54" s="759" t="s">
        <v>286</v>
      </c>
      <c r="G54" s="760" t="s">
        <v>645</v>
      </c>
    </row>
    <row r="55" spans="1:7">
      <c r="A55" s="749"/>
      <c r="B55" s="750" t="s">
        <v>646</v>
      </c>
      <c r="C55" s="751"/>
      <c r="D55" s="752" t="s">
        <v>647</v>
      </c>
      <c r="E55" s="753" t="s">
        <v>452</v>
      </c>
      <c r="F55" s="753" t="s">
        <v>286</v>
      </c>
      <c r="G55" s="754" t="s">
        <v>452</v>
      </c>
    </row>
    <row r="56" spans="1:7">
      <c r="A56" s="755"/>
      <c r="B56" s="756"/>
      <c r="C56" s="757" t="s">
        <v>575</v>
      </c>
      <c r="D56" s="758" t="s">
        <v>128</v>
      </c>
      <c r="E56" s="759" t="s">
        <v>452</v>
      </c>
      <c r="F56" s="759" t="s">
        <v>286</v>
      </c>
      <c r="G56" s="760" t="s">
        <v>452</v>
      </c>
    </row>
    <row r="57" spans="1:7">
      <c r="A57" s="744" t="s">
        <v>55</v>
      </c>
      <c r="B57" s="745"/>
      <c r="C57" s="745"/>
      <c r="D57" s="746" t="s">
        <v>121</v>
      </c>
      <c r="E57" s="747" t="s">
        <v>648</v>
      </c>
      <c r="F57" s="747" t="s">
        <v>649</v>
      </c>
      <c r="G57" s="748" t="s">
        <v>650</v>
      </c>
    </row>
    <row r="58" spans="1:7">
      <c r="A58" s="749"/>
      <c r="B58" s="750" t="s">
        <v>320</v>
      </c>
      <c r="C58" s="751"/>
      <c r="D58" s="752" t="s">
        <v>122</v>
      </c>
      <c r="E58" s="753" t="s">
        <v>321</v>
      </c>
      <c r="F58" s="753" t="s">
        <v>286</v>
      </c>
      <c r="G58" s="754" t="s">
        <v>321</v>
      </c>
    </row>
    <row r="59" spans="1:7">
      <c r="A59" s="755"/>
      <c r="B59" s="756"/>
      <c r="C59" s="757" t="s">
        <v>651</v>
      </c>
      <c r="D59" s="758" t="s">
        <v>124</v>
      </c>
      <c r="E59" s="759" t="s">
        <v>652</v>
      </c>
      <c r="F59" s="759" t="s">
        <v>286</v>
      </c>
      <c r="G59" s="760" t="s">
        <v>652</v>
      </c>
    </row>
    <row r="60" spans="1:7">
      <c r="A60" s="755"/>
      <c r="B60" s="756"/>
      <c r="C60" s="757" t="s">
        <v>578</v>
      </c>
      <c r="D60" s="758" t="s">
        <v>125</v>
      </c>
      <c r="E60" s="759" t="s">
        <v>653</v>
      </c>
      <c r="F60" s="759" t="s">
        <v>286</v>
      </c>
      <c r="G60" s="760" t="s">
        <v>653</v>
      </c>
    </row>
    <row r="61" spans="1:7">
      <c r="A61" s="755"/>
      <c r="B61" s="756"/>
      <c r="C61" s="757" t="s">
        <v>654</v>
      </c>
      <c r="D61" s="758" t="s">
        <v>126</v>
      </c>
      <c r="E61" s="759" t="s">
        <v>655</v>
      </c>
      <c r="F61" s="759" t="s">
        <v>286</v>
      </c>
      <c r="G61" s="760" t="s">
        <v>655</v>
      </c>
    </row>
    <row r="62" spans="1:7">
      <c r="A62" s="755"/>
      <c r="B62" s="756"/>
      <c r="C62" s="757" t="s">
        <v>573</v>
      </c>
      <c r="D62" s="758" t="s">
        <v>127</v>
      </c>
      <c r="E62" s="759" t="s">
        <v>656</v>
      </c>
      <c r="F62" s="759" t="s">
        <v>286</v>
      </c>
      <c r="G62" s="760" t="s">
        <v>656</v>
      </c>
    </row>
    <row r="63" spans="1:7">
      <c r="A63" s="755"/>
      <c r="B63" s="756"/>
      <c r="C63" s="757" t="s">
        <v>575</v>
      </c>
      <c r="D63" s="758" t="s">
        <v>128</v>
      </c>
      <c r="E63" s="759" t="s">
        <v>581</v>
      </c>
      <c r="F63" s="759" t="s">
        <v>286</v>
      </c>
      <c r="G63" s="760" t="s">
        <v>581</v>
      </c>
    </row>
    <row r="64" spans="1:7">
      <c r="A64" s="749"/>
      <c r="B64" s="750" t="s">
        <v>657</v>
      </c>
      <c r="C64" s="751"/>
      <c r="D64" s="752" t="s">
        <v>658</v>
      </c>
      <c r="E64" s="753" t="s">
        <v>659</v>
      </c>
      <c r="F64" s="753" t="s">
        <v>286</v>
      </c>
      <c r="G64" s="754" t="s">
        <v>659</v>
      </c>
    </row>
    <row r="65" spans="1:7">
      <c r="A65" s="755"/>
      <c r="B65" s="756"/>
      <c r="C65" s="757" t="s">
        <v>660</v>
      </c>
      <c r="D65" s="758" t="s">
        <v>661</v>
      </c>
      <c r="E65" s="759" t="s">
        <v>662</v>
      </c>
      <c r="F65" s="759" t="s">
        <v>286</v>
      </c>
      <c r="G65" s="760" t="s">
        <v>662</v>
      </c>
    </row>
    <row r="66" spans="1:7">
      <c r="A66" s="755"/>
      <c r="B66" s="756"/>
      <c r="C66" s="757" t="s">
        <v>663</v>
      </c>
      <c r="D66" s="758" t="s">
        <v>664</v>
      </c>
      <c r="E66" s="759" t="s">
        <v>452</v>
      </c>
      <c r="F66" s="759" t="s">
        <v>286</v>
      </c>
      <c r="G66" s="760" t="s">
        <v>452</v>
      </c>
    </row>
    <row r="67" spans="1:7">
      <c r="A67" s="755"/>
      <c r="B67" s="756"/>
      <c r="C67" s="757" t="s">
        <v>573</v>
      </c>
      <c r="D67" s="758" t="s">
        <v>127</v>
      </c>
      <c r="E67" s="759" t="s">
        <v>665</v>
      </c>
      <c r="F67" s="759" t="s">
        <v>286</v>
      </c>
      <c r="G67" s="760" t="s">
        <v>665</v>
      </c>
    </row>
    <row r="68" spans="1:7">
      <c r="A68" s="755"/>
      <c r="B68" s="756"/>
      <c r="C68" s="757" t="s">
        <v>575</v>
      </c>
      <c r="D68" s="758" t="s">
        <v>128</v>
      </c>
      <c r="E68" s="759" t="s">
        <v>510</v>
      </c>
      <c r="F68" s="759" t="s">
        <v>286</v>
      </c>
      <c r="G68" s="760" t="s">
        <v>510</v>
      </c>
    </row>
    <row r="69" spans="1:7">
      <c r="A69" s="755"/>
      <c r="B69" s="756"/>
      <c r="C69" s="757" t="s">
        <v>666</v>
      </c>
      <c r="D69" s="758" t="s">
        <v>667</v>
      </c>
      <c r="E69" s="759" t="s">
        <v>452</v>
      </c>
      <c r="F69" s="759" t="s">
        <v>286</v>
      </c>
      <c r="G69" s="760" t="s">
        <v>452</v>
      </c>
    </row>
    <row r="70" spans="1:7">
      <c r="A70" s="749"/>
      <c r="B70" s="750" t="s">
        <v>56</v>
      </c>
      <c r="C70" s="751"/>
      <c r="D70" s="752" t="s">
        <v>324</v>
      </c>
      <c r="E70" s="753" t="s">
        <v>668</v>
      </c>
      <c r="F70" s="753" t="s">
        <v>669</v>
      </c>
      <c r="G70" s="754" t="s">
        <v>670</v>
      </c>
    </row>
    <row r="71" spans="1:7">
      <c r="A71" s="755"/>
      <c r="B71" s="756"/>
      <c r="C71" s="757" t="s">
        <v>671</v>
      </c>
      <c r="D71" s="758" t="s">
        <v>672</v>
      </c>
      <c r="E71" s="759" t="s">
        <v>673</v>
      </c>
      <c r="F71" s="759" t="s">
        <v>286</v>
      </c>
      <c r="G71" s="760" t="s">
        <v>673</v>
      </c>
    </row>
    <row r="72" spans="1:7">
      <c r="A72" s="755"/>
      <c r="B72" s="756"/>
      <c r="C72" s="757" t="s">
        <v>651</v>
      </c>
      <c r="D72" s="758" t="s">
        <v>124</v>
      </c>
      <c r="E72" s="759" t="s">
        <v>674</v>
      </c>
      <c r="F72" s="759" t="s">
        <v>286</v>
      </c>
      <c r="G72" s="760" t="s">
        <v>674</v>
      </c>
    </row>
    <row r="73" spans="1:7">
      <c r="A73" s="755"/>
      <c r="B73" s="756"/>
      <c r="C73" s="757" t="s">
        <v>675</v>
      </c>
      <c r="D73" s="758" t="s">
        <v>124</v>
      </c>
      <c r="E73" s="759" t="s">
        <v>676</v>
      </c>
      <c r="F73" s="759" t="s">
        <v>286</v>
      </c>
      <c r="G73" s="760" t="s">
        <v>676</v>
      </c>
    </row>
    <row r="74" spans="1:7">
      <c r="A74" s="755"/>
      <c r="B74" s="756"/>
      <c r="C74" s="757" t="s">
        <v>677</v>
      </c>
      <c r="D74" s="758" t="s">
        <v>124</v>
      </c>
      <c r="E74" s="759" t="s">
        <v>678</v>
      </c>
      <c r="F74" s="759" t="s">
        <v>286</v>
      </c>
      <c r="G74" s="760" t="s">
        <v>678</v>
      </c>
    </row>
    <row r="75" spans="1:7">
      <c r="A75" s="755"/>
      <c r="B75" s="756"/>
      <c r="C75" s="757" t="s">
        <v>679</v>
      </c>
      <c r="D75" s="758" t="s">
        <v>680</v>
      </c>
      <c r="E75" s="759" t="s">
        <v>681</v>
      </c>
      <c r="F75" s="759" t="s">
        <v>286</v>
      </c>
      <c r="G75" s="760" t="s">
        <v>681</v>
      </c>
    </row>
    <row r="76" spans="1:7">
      <c r="A76" s="755"/>
      <c r="B76" s="756"/>
      <c r="C76" s="757" t="s">
        <v>578</v>
      </c>
      <c r="D76" s="758" t="s">
        <v>125</v>
      </c>
      <c r="E76" s="759" t="s">
        <v>682</v>
      </c>
      <c r="F76" s="759" t="s">
        <v>286</v>
      </c>
      <c r="G76" s="760" t="s">
        <v>682</v>
      </c>
    </row>
    <row r="77" spans="1:7">
      <c r="A77" s="755"/>
      <c r="B77" s="756"/>
      <c r="C77" s="757" t="s">
        <v>683</v>
      </c>
      <c r="D77" s="758" t="s">
        <v>125</v>
      </c>
      <c r="E77" s="759" t="s">
        <v>684</v>
      </c>
      <c r="F77" s="759" t="s">
        <v>286</v>
      </c>
      <c r="G77" s="760" t="s">
        <v>684</v>
      </c>
    </row>
    <row r="78" spans="1:7">
      <c r="A78" s="755"/>
      <c r="B78" s="756"/>
      <c r="C78" s="757" t="s">
        <v>685</v>
      </c>
      <c r="D78" s="758" t="s">
        <v>125</v>
      </c>
      <c r="E78" s="759" t="s">
        <v>686</v>
      </c>
      <c r="F78" s="759" t="s">
        <v>286</v>
      </c>
      <c r="G78" s="760" t="s">
        <v>686</v>
      </c>
    </row>
    <row r="79" spans="1:7">
      <c r="A79" s="755"/>
      <c r="B79" s="756"/>
      <c r="C79" s="757" t="s">
        <v>654</v>
      </c>
      <c r="D79" s="758" t="s">
        <v>126</v>
      </c>
      <c r="E79" s="759" t="s">
        <v>687</v>
      </c>
      <c r="F79" s="759" t="s">
        <v>286</v>
      </c>
      <c r="G79" s="760" t="s">
        <v>687</v>
      </c>
    </row>
    <row r="80" spans="1:7">
      <c r="A80" s="755"/>
      <c r="B80" s="756"/>
      <c r="C80" s="757" t="s">
        <v>688</v>
      </c>
      <c r="D80" s="758" t="s">
        <v>126</v>
      </c>
      <c r="E80" s="759" t="s">
        <v>689</v>
      </c>
      <c r="F80" s="759" t="s">
        <v>286</v>
      </c>
      <c r="G80" s="760" t="s">
        <v>689</v>
      </c>
    </row>
    <row r="81" spans="1:7">
      <c r="A81" s="755"/>
      <c r="B81" s="756"/>
      <c r="C81" s="757" t="s">
        <v>690</v>
      </c>
      <c r="D81" s="758" t="s">
        <v>126</v>
      </c>
      <c r="E81" s="759" t="s">
        <v>691</v>
      </c>
      <c r="F81" s="759" t="s">
        <v>286</v>
      </c>
      <c r="G81" s="760" t="s">
        <v>691</v>
      </c>
    </row>
    <row r="82" spans="1:7" ht="22.5">
      <c r="A82" s="755"/>
      <c r="B82" s="756"/>
      <c r="C82" s="757" t="s">
        <v>692</v>
      </c>
      <c r="D82" s="758" t="s">
        <v>693</v>
      </c>
      <c r="E82" s="759" t="s">
        <v>379</v>
      </c>
      <c r="F82" s="759" t="s">
        <v>286</v>
      </c>
      <c r="G82" s="760" t="s">
        <v>379</v>
      </c>
    </row>
    <row r="83" spans="1:7">
      <c r="A83" s="755"/>
      <c r="B83" s="756"/>
      <c r="C83" s="757" t="s">
        <v>580</v>
      </c>
      <c r="D83" s="758" t="s">
        <v>141</v>
      </c>
      <c r="E83" s="759" t="s">
        <v>291</v>
      </c>
      <c r="F83" s="759" t="s">
        <v>286</v>
      </c>
      <c r="G83" s="760" t="s">
        <v>291</v>
      </c>
    </row>
    <row r="84" spans="1:7">
      <c r="A84" s="755"/>
      <c r="B84" s="756"/>
      <c r="C84" s="757" t="s">
        <v>573</v>
      </c>
      <c r="D84" s="758" t="s">
        <v>127</v>
      </c>
      <c r="E84" s="759" t="s">
        <v>694</v>
      </c>
      <c r="F84" s="759" t="s">
        <v>286</v>
      </c>
      <c r="G84" s="760" t="s">
        <v>694</v>
      </c>
    </row>
    <row r="85" spans="1:7">
      <c r="A85" s="755"/>
      <c r="B85" s="756"/>
      <c r="C85" s="757" t="s">
        <v>583</v>
      </c>
      <c r="D85" s="758" t="s">
        <v>142</v>
      </c>
      <c r="E85" s="759" t="s">
        <v>576</v>
      </c>
      <c r="F85" s="759" t="s">
        <v>286</v>
      </c>
      <c r="G85" s="760" t="s">
        <v>576</v>
      </c>
    </row>
    <row r="86" spans="1:7">
      <c r="A86" s="755"/>
      <c r="B86" s="756"/>
      <c r="C86" s="757" t="s">
        <v>597</v>
      </c>
      <c r="D86" s="758" t="s">
        <v>147</v>
      </c>
      <c r="E86" s="759" t="s">
        <v>695</v>
      </c>
      <c r="F86" s="759" t="s">
        <v>286</v>
      </c>
      <c r="G86" s="760" t="s">
        <v>695</v>
      </c>
    </row>
    <row r="87" spans="1:7">
      <c r="A87" s="755"/>
      <c r="B87" s="756"/>
      <c r="C87" s="757" t="s">
        <v>696</v>
      </c>
      <c r="D87" s="758" t="s">
        <v>697</v>
      </c>
      <c r="E87" s="759" t="s">
        <v>698</v>
      </c>
      <c r="F87" s="759" t="s">
        <v>286</v>
      </c>
      <c r="G87" s="760" t="s">
        <v>698</v>
      </c>
    </row>
    <row r="88" spans="1:7">
      <c r="A88" s="755"/>
      <c r="B88" s="756"/>
      <c r="C88" s="757" t="s">
        <v>575</v>
      </c>
      <c r="D88" s="758" t="s">
        <v>128</v>
      </c>
      <c r="E88" s="759" t="s">
        <v>699</v>
      </c>
      <c r="F88" s="759" t="s">
        <v>286</v>
      </c>
      <c r="G88" s="760" t="s">
        <v>699</v>
      </c>
    </row>
    <row r="89" spans="1:7">
      <c r="A89" s="755"/>
      <c r="B89" s="756"/>
      <c r="C89" s="757" t="s">
        <v>700</v>
      </c>
      <c r="D89" s="758" t="s">
        <v>701</v>
      </c>
      <c r="E89" s="759" t="s">
        <v>702</v>
      </c>
      <c r="F89" s="759" t="s">
        <v>286</v>
      </c>
      <c r="G89" s="760" t="s">
        <v>702</v>
      </c>
    </row>
    <row r="90" spans="1:7">
      <c r="A90" s="755"/>
      <c r="B90" s="756"/>
      <c r="C90" s="757" t="s">
        <v>703</v>
      </c>
      <c r="D90" s="758" t="s">
        <v>704</v>
      </c>
      <c r="E90" s="759" t="s">
        <v>337</v>
      </c>
      <c r="F90" s="759" t="s">
        <v>286</v>
      </c>
      <c r="G90" s="760" t="s">
        <v>337</v>
      </c>
    </row>
    <row r="91" spans="1:7" ht="22.5">
      <c r="A91" s="755"/>
      <c r="B91" s="756"/>
      <c r="C91" s="757" t="s">
        <v>705</v>
      </c>
      <c r="D91" s="758" t="s">
        <v>706</v>
      </c>
      <c r="E91" s="759" t="s">
        <v>707</v>
      </c>
      <c r="F91" s="759" t="s">
        <v>708</v>
      </c>
      <c r="G91" s="760" t="s">
        <v>709</v>
      </c>
    </row>
    <row r="92" spans="1:7">
      <c r="A92" s="755"/>
      <c r="B92" s="756"/>
      <c r="C92" s="757" t="s">
        <v>710</v>
      </c>
      <c r="D92" s="758" t="s">
        <v>129</v>
      </c>
      <c r="E92" s="759" t="s">
        <v>711</v>
      </c>
      <c r="F92" s="759" t="s">
        <v>286</v>
      </c>
      <c r="G92" s="760" t="s">
        <v>711</v>
      </c>
    </row>
    <row r="93" spans="1:7">
      <c r="A93" s="755"/>
      <c r="B93" s="756"/>
      <c r="C93" s="757" t="s">
        <v>666</v>
      </c>
      <c r="D93" s="758" t="s">
        <v>667</v>
      </c>
      <c r="E93" s="759" t="s">
        <v>452</v>
      </c>
      <c r="F93" s="759" t="s">
        <v>286</v>
      </c>
      <c r="G93" s="760" t="s">
        <v>452</v>
      </c>
    </row>
    <row r="94" spans="1:7">
      <c r="A94" s="755"/>
      <c r="B94" s="756"/>
      <c r="C94" s="757" t="s">
        <v>601</v>
      </c>
      <c r="D94" s="758" t="s">
        <v>246</v>
      </c>
      <c r="E94" s="759" t="s">
        <v>294</v>
      </c>
      <c r="F94" s="759" t="s">
        <v>286</v>
      </c>
      <c r="G94" s="760" t="s">
        <v>294</v>
      </c>
    </row>
    <row r="95" spans="1:7" ht="22.5">
      <c r="A95" s="755"/>
      <c r="B95" s="756"/>
      <c r="C95" s="757" t="s">
        <v>712</v>
      </c>
      <c r="D95" s="758" t="s">
        <v>144</v>
      </c>
      <c r="E95" s="759" t="s">
        <v>713</v>
      </c>
      <c r="F95" s="759" t="s">
        <v>286</v>
      </c>
      <c r="G95" s="760" t="s">
        <v>713</v>
      </c>
    </row>
    <row r="96" spans="1:7">
      <c r="A96" s="755"/>
      <c r="B96" s="756"/>
      <c r="C96" s="757" t="s">
        <v>636</v>
      </c>
      <c r="D96" s="758" t="s">
        <v>637</v>
      </c>
      <c r="E96" s="759" t="s">
        <v>714</v>
      </c>
      <c r="F96" s="759" t="s">
        <v>286</v>
      </c>
      <c r="G96" s="760" t="s">
        <v>714</v>
      </c>
    </row>
    <row r="97" spans="1:7" ht="22.5">
      <c r="A97" s="755"/>
      <c r="B97" s="756"/>
      <c r="C97" s="757" t="s">
        <v>715</v>
      </c>
      <c r="D97" s="758" t="s">
        <v>716</v>
      </c>
      <c r="E97" s="759" t="s">
        <v>717</v>
      </c>
      <c r="F97" s="759" t="s">
        <v>286</v>
      </c>
      <c r="G97" s="760" t="s">
        <v>717</v>
      </c>
    </row>
    <row r="98" spans="1:7">
      <c r="A98" s="755"/>
      <c r="B98" s="756"/>
      <c r="C98" s="757" t="s">
        <v>17</v>
      </c>
      <c r="D98" s="758" t="s">
        <v>577</v>
      </c>
      <c r="E98" s="759" t="s">
        <v>510</v>
      </c>
      <c r="F98" s="759" t="s">
        <v>581</v>
      </c>
      <c r="G98" s="760" t="s">
        <v>718</v>
      </c>
    </row>
    <row r="99" spans="1:7" ht="22.5">
      <c r="A99" s="755"/>
      <c r="B99" s="756"/>
      <c r="C99" s="757" t="s">
        <v>49</v>
      </c>
      <c r="D99" s="758" t="s">
        <v>638</v>
      </c>
      <c r="E99" s="759" t="s">
        <v>379</v>
      </c>
      <c r="F99" s="759" t="s">
        <v>286</v>
      </c>
      <c r="G99" s="760" t="s">
        <v>379</v>
      </c>
    </row>
    <row r="100" spans="1:7">
      <c r="A100" s="749"/>
      <c r="B100" s="750" t="s">
        <v>719</v>
      </c>
      <c r="C100" s="751"/>
      <c r="D100" s="752" t="s">
        <v>720</v>
      </c>
      <c r="E100" s="753" t="s">
        <v>576</v>
      </c>
      <c r="F100" s="753" t="s">
        <v>286</v>
      </c>
      <c r="G100" s="754" t="s">
        <v>576</v>
      </c>
    </row>
    <row r="101" spans="1:7">
      <c r="A101" s="755"/>
      <c r="B101" s="756"/>
      <c r="C101" s="757" t="s">
        <v>580</v>
      </c>
      <c r="D101" s="758" t="s">
        <v>141</v>
      </c>
      <c r="E101" s="759" t="s">
        <v>447</v>
      </c>
      <c r="F101" s="759" t="s">
        <v>286</v>
      </c>
      <c r="G101" s="760" t="s">
        <v>447</v>
      </c>
    </row>
    <row r="102" spans="1:7">
      <c r="A102" s="755"/>
      <c r="B102" s="756"/>
      <c r="C102" s="757" t="s">
        <v>573</v>
      </c>
      <c r="D102" s="758" t="s">
        <v>127</v>
      </c>
      <c r="E102" s="759" t="s">
        <v>721</v>
      </c>
      <c r="F102" s="759" t="s">
        <v>286</v>
      </c>
      <c r="G102" s="760" t="s">
        <v>721</v>
      </c>
    </row>
    <row r="103" spans="1:7">
      <c r="A103" s="755"/>
      <c r="B103" s="756"/>
      <c r="C103" s="757" t="s">
        <v>575</v>
      </c>
      <c r="D103" s="758" t="s">
        <v>128</v>
      </c>
      <c r="E103" s="759" t="s">
        <v>722</v>
      </c>
      <c r="F103" s="759" t="s">
        <v>286</v>
      </c>
      <c r="G103" s="760" t="s">
        <v>722</v>
      </c>
    </row>
    <row r="104" spans="1:7" ht="22.5">
      <c r="A104" s="749"/>
      <c r="B104" s="750" t="s">
        <v>723</v>
      </c>
      <c r="C104" s="751"/>
      <c r="D104" s="752" t="s">
        <v>724</v>
      </c>
      <c r="E104" s="753" t="s">
        <v>725</v>
      </c>
      <c r="F104" s="753" t="s">
        <v>375</v>
      </c>
      <c r="G104" s="754" t="s">
        <v>726</v>
      </c>
    </row>
    <row r="105" spans="1:7">
      <c r="A105" s="755"/>
      <c r="B105" s="756"/>
      <c r="C105" s="757" t="s">
        <v>671</v>
      </c>
      <c r="D105" s="758" t="s">
        <v>672</v>
      </c>
      <c r="E105" s="759" t="s">
        <v>727</v>
      </c>
      <c r="F105" s="759" t="s">
        <v>286</v>
      </c>
      <c r="G105" s="760" t="s">
        <v>727</v>
      </c>
    </row>
    <row r="106" spans="1:7">
      <c r="A106" s="755"/>
      <c r="B106" s="756"/>
      <c r="C106" s="757" t="s">
        <v>651</v>
      </c>
      <c r="D106" s="758" t="s">
        <v>124</v>
      </c>
      <c r="E106" s="759" t="s">
        <v>728</v>
      </c>
      <c r="F106" s="759" t="s">
        <v>286</v>
      </c>
      <c r="G106" s="760" t="s">
        <v>728</v>
      </c>
    </row>
    <row r="107" spans="1:7">
      <c r="A107" s="755"/>
      <c r="B107" s="756"/>
      <c r="C107" s="757" t="s">
        <v>679</v>
      </c>
      <c r="D107" s="758" t="s">
        <v>680</v>
      </c>
      <c r="E107" s="759" t="s">
        <v>729</v>
      </c>
      <c r="F107" s="759" t="s">
        <v>286</v>
      </c>
      <c r="G107" s="760" t="s">
        <v>729</v>
      </c>
    </row>
    <row r="108" spans="1:7">
      <c r="A108" s="755"/>
      <c r="B108" s="756"/>
      <c r="C108" s="757" t="s">
        <v>578</v>
      </c>
      <c r="D108" s="758" t="s">
        <v>125</v>
      </c>
      <c r="E108" s="759" t="s">
        <v>730</v>
      </c>
      <c r="F108" s="759" t="s">
        <v>286</v>
      </c>
      <c r="G108" s="760" t="s">
        <v>730</v>
      </c>
    </row>
    <row r="109" spans="1:7">
      <c r="A109" s="755"/>
      <c r="B109" s="756"/>
      <c r="C109" s="757" t="s">
        <v>654</v>
      </c>
      <c r="D109" s="758" t="s">
        <v>126</v>
      </c>
      <c r="E109" s="759" t="s">
        <v>731</v>
      </c>
      <c r="F109" s="759" t="s">
        <v>286</v>
      </c>
      <c r="G109" s="760" t="s">
        <v>731</v>
      </c>
    </row>
    <row r="110" spans="1:7">
      <c r="A110" s="755"/>
      <c r="B110" s="756"/>
      <c r="C110" s="757" t="s">
        <v>573</v>
      </c>
      <c r="D110" s="758" t="s">
        <v>127</v>
      </c>
      <c r="E110" s="759" t="s">
        <v>722</v>
      </c>
      <c r="F110" s="759" t="s">
        <v>286</v>
      </c>
      <c r="G110" s="760" t="s">
        <v>722</v>
      </c>
    </row>
    <row r="111" spans="1:7">
      <c r="A111" s="755"/>
      <c r="B111" s="756"/>
      <c r="C111" s="757" t="s">
        <v>583</v>
      </c>
      <c r="D111" s="758" t="s">
        <v>142</v>
      </c>
      <c r="E111" s="759" t="s">
        <v>447</v>
      </c>
      <c r="F111" s="759" t="s">
        <v>286</v>
      </c>
      <c r="G111" s="760" t="s">
        <v>447</v>
      </c>
    </row>
    <row r="112" spans="1:7">
      <c r="A112" s="755"/>
      <c r="B112" s="756"/>
      <c r="C112" s="757" t="s">
        <v>597</v>
      </c>
      <c r="D112" s="758" t="s">
        <v>147</v>
      </c>
      <c r="E112" s="759" t="s">
        <v>291</v>
      </c>
      <c r="F112" s="759" t="s">
        <v>286</v>
      </c>
      <c r="G112" s="760" t="s">
        <v>291</v>
      </c>
    </row>
    <row r="113" spans="1:7">
      <c r="A113" s="755"/>
      <c r="B113" s="756"/>
      <c r="C113" s="757" t="s">
        <v>696</v>
      </c>
      <c r="D113" s="758" t="s">
        <v>697</v>
      </c>
      <c r="E113" s="759" t="s">
        <v>480</v>
      </c>
      <c r="F113" s="759" t="s">
        <v>286</v>
      </c>
      <c r="G113" s="760" t="s">
        <v>480</v>
      </c>
    </row>
    <row r="114" spans="1:7">
      <c r="A114" s="755"/>
      <c r="B114" s="756"/>
      <c r="C114" s="757" t="s">
        <v>575</v>
      </c>
      <c r="D114" s="758" t="s">
        <v>128</v>
      </c>
      <c r="E114" s="759" t="s">
        <v>635</v>
      </c>
      <c r="F114" s="759" t="s">
        <v>375</v>
      </c>
      <c r="G114" s="760" t="s">
        <v>732</v>
      </c>
    </row>
    <row r="115" spans="1:7">
      <c r="A115" s="755"/>
      <c r="B115" s="756"/>
      <c r="C115" s="757" t="s">
        <v>700</v>
      </c>
      <c r="D115" s="758" t="s">
        <v>701</v>
      </c>
      <c r="E115" s="759" t="s">
        <v>733</v>
      </c>
      <c r="F115" s="759" t="s">
        <v>286</v>
      </c>
      <c r="G115" s="760" t="s">
        <v>733</v>
      </c>
    </row>
    <row r="116" spans="1:7" ht="22.5">
      <c r="A116" s="755"/>
      <c r="B116" s="756"/>
      <c r="C116" s="757" t="s">
        <v>705</v>
      </c>
      <c r="D116" s="758" t="s">
        <v>706</v>
      </c>
      <c r="E116" s="759" t="s">
        <v>379</v>
      </c>
      <c r="F116" s="759" t="s">
        <v>286</v>
      </c>
      <c r="G116" s="760" t="s">
        <v>379</v>
      </c>
    </row>
    <row r="117" spans="1:7">
      <c r="A117" s="755"/>
      <c r="B117" s="756"/>
      <c r="C117" s="757" t="s">
        <v>710</v>
      </c>
      <c r="D117" s="758" t="s">
        <v>129</v>
      </c>
      <c r="E117" s="759" t="s">
        <v>734</v>
      </c>
      <c r="F117" s="759" t="s">
        <v>286</v>
      </c>
      <c r="G117" s="760" t="s">
        <v>734</v>
      </c>
    </row>
    <row r="118" spans="1:7" ht="22.5">
      <c r="A118" s="755"/>
      <c r="B118" s="756"/>
      <c r="C118" s="757" t="s">
        <v>712</v>
      </c>
      <c r="D118" s="758" t="s">
        <v>144</v>
      </c>
      <c r="E118" s="759" t="s">
        <v>735</v>
      </c>
      <c r="F118" s="759" t="s">
        <v>286</v>
      </c>
      <c r="G118" s="760" t="s">
        <v>735</v>
      </c>
    </row>
    <row r="119" spans="1:7" ht="22.5">
      <c r="A119" s="755"/>
      <c r="B119" s="756"/>
      <c r="C119" s="757" t="s">
        <v>715</v>
      </c>
      <c r="D119" s="758" t="s">
        <v>716</v>
      </c>
      <c r="E119" s="759" t="s">
        <v>581</v>
      </c>
      <c r="F119" s="759" t="s">
        <v>286</v>
      </c>
      <c r="G119" s="760" t="s">
        <v>581</v>
      </c>
    </row>
    <row r="120" spans="1:7">
      <c r="A120" s="749"/>
      <c r="B120" s="750" t="s">
        <v>736</v>
      </c>
      <c r="C120" s="751"/>
      <c r="D120" s="752" t="s">
        <v>209</v>
      </c>
      <c r="E120" s="753" t="s">
        <v>737</v>
      </c>
      <c r="F120" s="753" t="s">
        <v>286</v>
      </c>
      <c r="G120" s="754" t="s">
        <v>737</v>
      </c>
    </row>
    <row r="121" spans="1:7">
      <c r="A121" s="755"/>
      <c r="B121" s="756"/>
      <c r="C121" s="757" t="s">
        <v>660</v>
      </c>
      <c r="D121" s="758" t="s">
        <v>661</v>
      </c>
      <c r="E121" s="759" t="s">
        <v>738</v>
      </c>
      <c r="F121" s="759" t="s">
        <v>286</v>
      </c>
      <c r="G121" s="760" t="s">
        <v>738</v>
      </c>
    </row>
    <row r="122" spans="1:7">
      <c r="A122" s="755"/>
      <c r="B122" s="756"/>
      <c r="C122" s="757" t="s">
        <v>739</v>
      </c>
      <c r="D122" s="758" t="s">
        <v>740</v>
      </c>
      <c r="E122" s="759" t="s">
        <v>309</v>
      </c>
      <c r="F122" s="759" t="s">
        <v>286</v>
      </c>
      <c r="G122" s="760" t="s">
        <v>309</v>
      </c>
    </row>
    <row r="123" spans="1:7">
      <c r="A123" s="755"/>
      <c r="B123" s="756"/>
      <c r="C123" s="757" t="s">
        <v>601</v>
      </c>
      <c r="D123" s="758" t="s">
        <v>246</v>
      </c>
      <c r="E123" s="759" t="s">
        <v>741</v>
      </c>
      <c r="F123" s="759" t="s">
        <v>286</v>
      </c>
      <c r="G123" s="760" t="s">
        <v>741</v>
      </c>
    </row>
    <row r="124" spans="1:7" ht="33.75">
      <c r="A124" s="744" t="s">
        <v>332</v>
      </c>
      <c r="B124" s="745"/>
      <c r="C124" s="745"/>
      <c r="D124" s="746" t="s">
        <v>333</v>
      </c>
      <c r="E124" s="747" t="s">
        <v>334</v>
      </c>
      <c r="F124" s="747" t="s">
        <v>286</v>
      </c>
      <c r="G124" s="748" t="s">
        <v>334</v>
      </c>
    </row>
    <row r="125" spans="1:7" ht="22.5">
      <c r="A125" s="749"/>
      <c r="B125" s="750" t="s">
        <v>335</v>
      </c>
      <c r="C125" s="751"/>
      <c r="D125" s="752" t="s">
        <v>336</v>
      </c>
      <c r="E125" s="753" t="s">
        <v>334</v>
      </c>
      <c r="F125" s="753" t="s">
        <v>286</v>
      </c>
      <c r="G125" s="754" t="s">
        <v>334</v>
      </c>
    </row>
    <row r="126" spans="1:7">
      <c r="A126" s="755"/>
      <c r="B126" s="756"/>
      <c r="C126" s="757" t="s">
        <v>651</v>
      </c>
      <c r="D126" s="758" t="s">
        <v>124</v>
      </c>
      <c r="E126" s="759" t="s">
        <v>742</v>
      </c>
      <c r="F126" s="759" t="s">
        <v>286</v>
      </c>
      <c r="G126" s="760" t="s">
        <v>742</v>
      </c>
    </row>
    <row r="127" spans="1:7">
      <c r="A127" s="755"/>
      <c r="B127" s="756"/>
      <c r="C127" s="757" t="s">
        <v>578</v>
      </c>
      <c r="D127" s="758" t="s">
        <v>125</v>
      </c>
      <c r="E127" s="759" t="s">
        <v>743</v>
      </c>
      <c r="F127" s="759" t="s">
        <v>286</v>
      </c>
      <c r="G127" s="760" t="s">
        <v>743</v>
      </c>
    </row>
    <row r="128" spans="1:7">
      <c r="A128" s="755"/>
      <c r="B128" s="756"/>
      <c r="C128" s="757" t="s">
        <v>654</v>
      </c>
      <c r="D128" s="758" t="s">
        <v>126</v>
      </c>
      <c r="E128" s="759" t="s">
        <v>744</v>
      </c>
      <c r="F128" s="759" t="s">
        <v>286</v>
      </c>
      <c r="G128" s="760" t="s">
        <v>744</v>
      </c>
    </row>
    <row r="129" spans="1:7" ht="22.5">
      <c r="A129" s="744" t="s">
        <v>263</v>
      </c>
      <c r="B129" s="745"/>
      <c r="C129" s="745"/>
      <c r="D129" s="746" t="s">
        <v>204</v>
      </c>
      <c r="E129" s="747" t="s">
        <v>745</v>
      </c>
      <c r="F129" s="747" t="s">
        <v>746</v>
      </c>
      <c r="G129" s="748" t="s">
        <v>747</v>
      </c>
    </row>
    <row r="130" spans="1:7">
      <c r="A130" s="749"/>
      <c r="B130" s="750" t="s">
        <v>264</v>
      </c>
      <c r="C130" s="751"/>
      <c r="D130" s="752" t="s">
        <v>205</v>
      </c>
      <c r="E130" s="753" t="s">
        <v>748</v>
      </c>
      <c r="F130" s="753" t="s">
        <v>746</v>
      </c>
      <c r="G130" s="754" t="s">
        <v>749</v>
      </c>
    </row>
    <row r="131" spans="1:7" ht="33.75">
      <c r="A131" s="755"/>
      <c r="B131" s="756"/>
      <c r="C131" s="757" t="s">
        <v>750</v>
      </c>
      <c r="D131" s="758" t="s">
        <v>206</v>
      </c>
      <c r="E131" s="759" t="s">
        <v>379</v>
      </c>
      <c r="F131" s="759" t="s">
        <v>286</v>
      </c>
      <c r="G131" s="760" t="s">
        <v>379</v>
      </c>
    </row>
    <row r="132" spans="1:7">
      <c r="A132" s="755"/>
      <c r="B132" s="756"/>
      <c r="C132" s="757" t="s">
        <v>660</v>
      </c>
      <c r="D132" s="758" t="s">
        <v>661</v>
      </c>
      <c r="E132" s="759" t="s">
        <v>345</v>
      </c>
      <c r="F132" s="759" t="s">
        <v>286</v>
      </c>
      <c r="G132" s="760" t="s">
        <v>345</v>
      </c>
    </row>
    <row r="133" spans="1:7">
      <c r="A133" s="755"/>
      <c r="B133" s="756"/>
      <c r="C133" s="757" t="s">
        <v>578</v>
      </c>
      <c r="D133" s="758" t="s">
        <v>125</v>
      </c>
      <c r="E133" s="759" t="s">
        <v>751</v>
      </c>
      <c r="F133" s="759" t="s">
        <v>286</v>
      </c>
      <c r="G133" s="760" t="s">
        <v>751</v>
      </c>
    </row>
    <row r="134" spans="1:7">
      <c r="A134" s="755"/>
      <c r="B134" s="756"/>
      <c r="C134" s="757" t="s">
        <v>654</v>
      </c>
      <c r="D134" s="758" t="s">
        <v>126</v>
      </c>
      <c r="E134" s="759" t="s">
        <v>752</v>
      </c>
      <c r="F134" s="759" t="s">
        <v>286</v>
      </c>
      <c r="G134" s="760" t="s">
        <v>752</v>
      </c>
    </row>
    <row r="135" spans="1:7">
      <c r="A135" s="755"/>
      <c r="B135" s="756"/>
      <c r="C135" s="757" t="s">
        <v>580</v>
      </c>
      <c r="D135" s="758" t="s">
        <v>141</v>
      </c>
      <c r="E135" s="759" t="s">
        <v>753</v>
      </c>
      <c r="F135" s="759" t="s">
        <v>286</v>
      </c>
      <c r="G135" s="760" t="s">
        <v>753</v>
      </c>
    </row>
    <row r="136" spans="1:7">
      <c r="A136" s="755"/>
      <c r="B136" s="756"/>
      <c r="C136" s="757" t="s">
        <v>573</v>
      </c>
      <c r="D136" s="758" t="s">
        <v>127</v>
      </c>
      <c r="E136" s="759" t="s">
        <v>754</v>
      </c>
      <c r="F136" s="759" t="s">
        <v>286</v>
      </c>
      <c r="G136" s="760" t="s">
        <v>754</v>
      </c>
    </row>
    <row r="137" spans="1:7">
      <c r="A137" s="755"/>
      <c r="B137" s="756"/>
      <c r="C137" s="757" t="s">
        <v>583</v>
      </c>
      <c r="D137" s="758" t="s">
        <v>142</v>
      </c>
      <c r="E137" s="759" t="s">
        <v>755</v>
      </c>
      <c r="F137" s="759" t="s">
        <v>286</v>
      </c>
      <c r="G137" s="760" t="s">
        <v>755</v>
      </c>
    </row>
    <row r="138" spans="1:7">
      <c r="A138" s="755"/>
      <c r="B138" s="756"/>
      <c r="C138" s="757" t="s">
        <v>597</v>
      </c>
      <c r="D138" s="758" t="s">
        <v>147</v>
      </c>
      <c r="E138" s="759" t="s">
        <v>510</v>
      </c>
      <c r="F138" s="759" t="s">
        <v>286</v>
      </c>
      <c r="G138" s="760" t="s">
        <v>510</v>
      </c>
    </row>
    <row r="139" spans="1:7">
      <c r="A139" s="755"/>
      <c r="B139" s="756"/>
      <c r="C139" s="757" t="s">
        <v>696</v>
      </c>
      <c r="D139" s="758" t="s">
        <v>697</v>
      </c>
      <c r="E139" s="759" t="s">
        <v>291</v>
      </c>
      <c r="F139" s="759" t="s">
        <v>286</v>
      </c>
      <c r="G139" s="760" t="s">
        <v>291</v>
      </c>
    </row>
    <row r="140" spans="1:7">
      <c r="A140" s="755"/>
      <c r="B140" s="756"/>
      <c r="C140" s="757" t="s">
        <v>575</v>
      </c>
      <c r="D140" s="758" t="s">
        <v>128</v>
      </c>
      <c r="E140" s="759" t="s">
        <v>756</v>
      </c>
      <c r="F140" s="759" t="s">
        <v>286</v>
      </c>
      <c r="G140" s="760" t="s">
        <v>756</v>
      </c>
    </row>
    <row r="141" spans="1:7">
      <c r="A141" s="755"/>
      <c r="B141" s="756"/>
      <c r="C141" s="757" t="s">
        <v>700</v>
      </c>
      <c r="D141" s="758" t="s">
        <v>701</v>
      </c>
      <c r="E141" s="759" t="s">
        <v>581</v>
      </c>
      <c r="F141" s="759" t="s">
        <v>286</v>
      </c>
      <c r="G141" s="760" t="s">
        <v>581</v>
      </c>
    </row>
    <row r="142" spans="1:7">
      <c r="A142" s="755"/>
      <c r="B142" s="756"/>
      <c r="C142" s="757" t="s">
        <v>601</v>
      </c>
      <c r="D142" s="758" t="s">
        <v>246</v>
      </c>
      <c r="E142" s="759" t="s">
        <v>607</v>
      </c>
      <c r="F142" s="759" t="s">
        <v>286</v>
      </c>
      <c r="G142" s="760" t="s">
        <v>607</v>
      </c>
    </row>
    <row r="143" spans="1:7" ht="22.5">
      <c r="A143" s="755"/>
      <c r="B143" s="756"/>
      <c r="C143" s="757" t="s">
        <v>49</v>
      </c>
      <c r="D143" s="758" t="s">
        <v>638</v>
      </c>
      <c r="E143" s="759" t="s">
        <v>286</v>
      </c>
      <c r="F143" s="759" t="s">
        <v>486</v>
      </c>
      <c r="G143" s="760" t="s">
        <v>486</v>
      </c>
    </row>
    <row r="144" spans="1:7" ht="45">
      <c r="A144" s="755"/>
      <c r="B144" s="756"/>
      <c r="C144" s="757" t="s">
        <v>533</v>
      </c>
      <c r="D144" s="758" t="s">
        <v>757</v>
      </c>
      <c r="E144" s="759" t="s">
        <v>286</v>
      </c>
      <c r="F144" s="759" t="s">
        <v>526</v>
      </c>
      <c r="G144" s="760" t="s">
        <v>526</v>
      </c>
    </row>
    <row r="145" spans="1:7">
      <c r="A145" s="749"/>
      <c r="B145" s="750" t="s">
        <v>758</v>
      </c>
      <c r="C145" s="751"/>
      <c r="D145" s="752" t="s">
        <v>759</v>
      </c>
      <c r="E145" s="753" t="s">
        <v>760</v>
      </c>
      <c r="F145" s="753" t="s">
        <v>286</v>
      </c>
      <c r="G145" s="754" t="s">
        <v>760</v>
      </c>
    </row>
    <row r="146" spans="1:7">
      <c r="A146" s="755"/>
      <c r="B146" s="756"/>
      <c r="C146" s="757" t="s">
        <v>573</v>
      </c>
      <c r="D146" s="758" t="s">
        <v>127</v>
      </c>
      <c r="E146" s="759" t="s">
        <v>581</v>
      </c>
      <c r="F146" s="759" t="s">
        <v>286</v>
      </c>
      <c r="G146" s="760" t="s">
        <v>581</v>
      </c>
    </row>
    <row r="147" spans="1:7">
      <c r="A147" s="755"/>
      <c r="B147" s="756"/>
      <c r="C147" s="757" t="s">
        <v>583</v>
      </c>
      <c r="D147" s="758" t="s">
        <v>142</v>
      </c>
      <c r="E147" s="759" t="s">
        <v>761</v>
      </c>
      <c r="F147" s="759" t="s">
        <v>286</v>
      </c>
      <c r="G147" s="760" t="s">
        <v>761</v>
      </c>
    </row>
    <row r="148" spans="1:7">
      <c r="A148" s="755"/>
      <c r="B148" s="756"/>
      <c r="C148" s="757" t="s">
        <v>575</v>
      </c>
      <c r="D148" s="758" t="s">
        <v>128</v>
      </c>
      <c r="E148" s="759" t="s">
        <v>328</v>
      </c>
      <c r="F148" s="759" t="s">
        <v>286</v>
      </c>
      <c r="G148" s="760" t="s">
        <v>328</v>
      </c>
    </row>
    <row r="149" spans="1:7">
      <c r="A149" s="755"/>
      <c r="B149" s="756"/>
      <c r="C149" s="757" t="s">
        <v>700</v>
      </c>
      <c r="D149" s="758" t="s">
        <v>701</v>
      </c>
      <c r="E149" s="759" t="s">
        <v>762</v>
      </c>
      <c r="F149" s="759" t="s">
        <v>286</v>
      </c>
      <c r="G149" s="760" t="s">
        <v>762</v>
      </c>
    </row>
    <row r="150" spans="1:7">
      <c r="A150" s="749"/>
      <c r="B150" s="750" t="s">
        <v>763</v>
      </c>
      <c r="C150" s="751"/>
      <c r="D150" s="752" t="s">
        <v>207</v>
      </c>
      <c r="E150" s="753" t="s">
        <v>764</v>
      </c>
      <c r="F150" s="753" t="s">
        <v>286</v>
      </c>
      <c r="G150" s="754" t="s">
        <v>764</v>
      </c>
    </row>
    <row r="151" spans="1:7" ht="56.25">
      <c r="A151" s="755"/>
      <c r="B151" s="756"/>
      <c r="C151" s="757" t="s">
        <v>488</v>
      </c>
      <c r="D151" s="758" t="s">
        <v>765</v>
      </c>
      <c r="E151" s="759" t="s">
        <v>764</v>
      </c>
      <c r="F151" s="759" t="s">
        <v>286</v>
      </c>
      <c r="G151" s="760" t="s">
        <v>764</v>
      </c>
    </row>
    <row r="152" spans="1:7">
      <c r="A152" s="749"/>
      <c r="B152" s="750" t="s">
        <v>766</v>
      </c>
      <c r="C152" s="751"/>
      <c r="D152" s="752" t="s">
        <v>767</v>
      </c>
      <c r="E152" s="753" t="s">
        <v>768</v>
      </c>
      <c r="F152" s="753" t="s">
        <v>286</v>
      </c>
      <c r="G152" s="754" t="s">
        <v>768</v>
      </c>
    </row>
    <row r="153" spans="1:7">
      <c r="A153" s="755"/>
      <c r="B153" s="756"/>
      <c r="C153" s="757" t="s">
        <v>671</v>
      </c>
      <c r="D153" s="758" t="s">
        <v>672</v>
      </c>
      <c r="E153" s="759" t="s">
        <v>769</v>
      </c>
      <c r="F153" s="759" t="s">
        <v>286</v>
      </c>
      <c r="G153" s="760" t="s">
        <v>769</v>
      </c>
    </row>
    <row r="154" spans="1:7">
      <c r="A154" s="755"/>
      <c r="B154" s="756"/>
      <c r="C154" s="757" t="s">
        <v>573</v>
      </c>
      <c r="D154" s="758" t="s">
        <v>127</v>
      </c>
      <c r="E154" s="759" t="s">
        <v>294</v>
      </c>
      <c r="F154" s="759" t="s">
        <v>286</v>
      </c>
      <c r="G154" s="760" t="s">
        <v>294</v>
      </c>
    </row>
    <row r="155" spans="1:7">
      <c r="A155" s="755"/>
      <c r="B155" s="756"/>
      <c r="C155" s="757" t="s">
        <v>575</v>
      </c>
      <c r="D155" s="758" t="s">
        <v>128</v>
      </c>
      <c r="E155" s="759" t="s">
        <v>452</v>
      </c>
      <c r="F155" s="759" t="s">
        <v>286</v>
      </c>
      <c r="G155" s="760" t="s">
        <v>452</v>
      </c>
    </row>
    <row r="156" spans="1:7">
      <c r="A156" s="755"/>
      <c r="B156" s="756"/>
      <c r="C156" s="757" t="s">
        <v>601</v>
      </c>
      <c r="D156" s="758" t="s">
        <v>246</v>
      </c>
      <c r="E156" s="759" t="s">
        <v>309</v>
      </c>
      <c r="F156" s="759" t="s">
        <v>286</v>
      </c>
      <c r="G156" s="760" t="s">
        <v>309</v>
      </c>
    </row>
    <row r="157" spans="1:7">
      <c r="A157" s="744" t="s">
        <v>770</v>
      </c>
      <c r="B157" s="745"/>
      <c r="C157" s="745"/>
      <c r="D157" s="746" t="s">
        <v>771</v>
      </c>
      <c r="E157" s="747" t="s">
        <v>772</v>
      </c>
      <c r="F157" s="747" t="s">
        <v>286</v>
      </c>
      <c r="G157" s="748" t="s">
        <v>772</v>
      </c>
    </row>
    <row r="158" spans="1:7" ht="22.5">
      <c r="A158" s="749"/>
      <c r="B158" s="750" t="s">
        <v>773</v>
      </c>
      <c r="C158" s="751"/>
      <c r="D158" s="752" t="s">
        <v>774</v>
      </c>
      <c r="E158" s="753" t="s">
        <v>772</v>
      </c>
      <c r="F158" s="753" t="s">
        <v>286</v>
      </c>
      <c r="G158" s="754" t="s">
        <v>772</v>
      </c>
    </row>
    <row r="159" spans="1:7" ht="33.75">
      <c r="A159" s="755"/>
      <c r="B159" s="756"/>
      <c r="C159" s="757" t="s">
        <v>775</v>
      </c>
      <c r="D159" s="758" t="s">
        <v>776</v>
      </c>
      <c r="E159" s="759" t="s">
        <v>772</v>
      </c>
      <c r="F159" s="759" t="s">
        <v>286</v>
      </c>
      <c r="G159" s="760" t="s">
        <v>772</v>
      </c>
    </row>
    <row r="160" spans="1:7">
      <c r="A160" s="744" t="s">
        <v>405</v>
      </c>
      <c r="B160" s="745"/>
      <c r="C160" s="745"/>
      <c r="D160" s="746" t="s">
        <v>406</v>
      </c>
      <c r="E160" s="747" t="s">
        <v>777</v>
      </c>
      <c r="F160" s="747" t="s">
        <v>286</v>
      </c>
      <c r="G160" s="748" t="s">
        <v>777</v>
      </c>
    </row>
    <row r="161" spans="1:7">
      <c r="A161" s="749"/>
      <c r="B161" s="750" t="s">
        <v>778</v>
      </c>
      <c r="C161" s="751"/>
      <c r="D161" s="752" t="s">
        <v>779</v>
      </c>
      <c r="E161" s="753" t="s">
        <v>777</v>
      </c>
      <c r="F161" s="753" t="s">
        <v>286</v>
      </c>
      <c r="G161" s="754" t="s">
        <v>777</v>
      </c>
    </row>
    <row r="162" spans="1:7">
      <c r="A162" s="755"/>
      <c r="B162" s="756"/>
      <c r="C162" s="757" t="s">
        <v>780</v>
      </c>
      <c r="D162" s="758" t="s">
        <v>781</v>
      </c>
      <c r="E162" s="759" t="s">
        <v>777</v>
      </c>
      <c r="F162" s="759" t="s">
        <v>286</v>
      </c>
      <c r="G162" s="760" t="s">
        <v>777</v>
      </c>
    </row>
    <row r="163" spans="1:7">
      <c r="A163" s="744" t="s">
        <v>61</v>
      </c>
      <c r="B163" s="745"/>
      <c r="C163" s="745"/>
      <c r="D163" s="746" t="s">
        <v>152</v>
      </c>
      <c r="E163" s="747" t="s">
        <v>782</v>
      </c>
      <c r="F163" s="747" t="s">
        <v>783</v>
      </c>
      <c r="G163" s="748" t="s">
        <v>784</v>
      </c>
    </row>
    <row r="164" spans="1:7">
      <c r="A164" s="749"/>
      <c r="B164" s="750" t="s">
        <v>62</v>
      </c>
      <c r="C164" s="751"/>
      <c r="D164" s="752" t="s">
        <v>177</v>
      </c>
      <c r="E164" s="753" t="s">
        <v>785</v>
      </c>
      <c r="F164" s="753" t="s">
        <v>606</v>
      </c>
      <c r="G164" s="754" t="s">
        <v>786</v>
      </c>
    </row>
    <row r="165" spans="1:7" ht="45">
      <c r="A165" s="755"/>
      <c r="B165" s="756"/>
      <c r="C165" s="757" t="s">
        <v>590</v>
      </c>
      <c r="D165" s="758" t="s">
        <v>591</v>
      </c>
      <c r="E165" s="759" t="s">
        <v>787</v>
      </c>
      <c r="F165" s="759" t="s">
        <v>286</v>
      </c>
      <c r="G165" s="760" t="s">
        <v>787</v>
      </c>
    </row>
    <row r="166" spans="1:7">
      <c r="A166" s="755"/>
      <c r="B166" s="756"/>
      <c r="C166" s="757" t="s">
        <v>671</v>
      </c>
      <c r="D166" s="758" t="s">
        <v>672</v>
      </c>
      <c r="E166" s="759" t="s">
        <v>788</v>
      </c>
      <c r="F166" s="759" t="s">
        <v>286</v>
      </c>
      <c r="G166" s="760" t="s">
        <v>788</v>
      </c>
    </row>
    <row r="167" spans="1:7">
      <c r="A167" s="755"/>
      <c r="B167" s="756"/>
      <c r="C167" s="757" t="s">
        <v>651</v>
      </c>
      <c r="D167" s="758" t="s">
        <v>124</v>
      </c>
      <c r="E167" s="759" t="s">
        <v>789</v>
      </c>
      <c r="F167" s="759" t="s">
        <v>286</v>
      </c>
      <c r="G167" s="760" t="s">
        <v>789</v>
      </c>
    </row>
    <row r="168" spans="1:7">
      <c r="A168" s="755"/>
      <c r="B168" s="756"/>
      <c r="C168" s="757" t="s">
        <v>679</v>
      </c>
      <c r="D168" s="758" t="s">
        <v>680</v>
      </c>
      <c r="E168" s="759" t="s">
        <v>790</v>
      </c>
      <c r="F168" s="759" t="s">
        <v>286</v>
      </c>
      <c r="G168" s="760" t="s">
        <v>790</v>
      </c>
    </row>
    <row r="169" spans="1:7">
      <c r="A169" s="755"/>
      <c r="B169" s="756"/>
      <c r="C169" s="757" t="s">
        <v>578</v>
      </c>
      <c r="D169" s="758" t="s">
        <v>125</v>
      </c>
      <c r="E169" s="759" t="s">
        <v>791</v>
      </c>
      <c r="F169" s="759" t="s">
        <v>286</v>
      </c>
      <c r="G169" s="760" t="s">
        <v>791</v>
      </c>
    </row>
    <row r="170" spans="1:7">
      <c r="A170" s="755"/>
      <c r="B170" s="756"/>
      <c r="C170" s="757" t="s">
        <v>654</v>
      </c>
      <c r="D170" s="758" t="s">
        <v>126</v>
      </c>
      <c r="E170" s="759" t="s">
        <v>792</v>
      </c>
      <c r="F170" s="759" t="s">
        <v>286</v>
      </c>
      <c r="G170" s="760" t="s">
        <v>792</v>
      </c>
    </row>
    <row r="171" spans="1:7">
      <c r="A171" s="755"/>
      <c r="B171" s="756"/>
      <c r="C171" s="757" t="s">
        <v>580</v>
      </c>
      <c r="D171" s="758" t="s">
        <v>141</v>
      </c>
      <c r="E171" s="759" t="s">
        <v>793</v>
      </c>
      <c r="F171" s="759" t="s">
        <v>286</v>
      </c>
      <c r="G171" s="760" t="s">
        <v>793</v>
      </c>
    </row>
    <row r="172" spans="1:7">
      <c r="A172" s="755"/>
      <c r="B172" s="756"/>
      <c r="C172" s="757" t="s">
        <v>573</v>
      </c>
      <c r="D172" s="758" t="s">
        <v>127</v>
      </c>
      <c r="E172" s="759" t="s">
        <v>794</v>
      </c>
      <c r="F172" s="759" t="s">
        <v>795</v>
      </c>
      <c r="G172" s="760" t="s">
        <v>796</v>
      </c>
    </row>
    <row r="173" spans="1:7">
      <c r="A173" s="755"/>
      <c r="B173" s="756"/>
      <c r="C173" s="757" t="s">
        <v>797</v>
      </c>
      <c r="D173" s="758" t="s">
        <v>798</v>
      </c>
      <c r="E173" s="759" t="s">
        <v>799</v>
      </c>
      <c r="F173" s="759" t="s">
        <v>286</v>
      </c>
      <c r="G173" s="760" t="s">
        <v>799</v>
      </c>
    </row>
    <row r="174" spans="1:7">
      <c r="A174" s="755"/>
      <c r="B174" s="756"/>
      <c r="C174" s="757" t="s">
        <v>583</v>
      </c>
      <c r="D174" s="758" t="s">
        <v>142</v>
      </c>
      <c r="E174" s="759" t="s">
        <v>800</v>
      </c>
      <c r="F174" s="759" t="s">
        <v>286</v>
      </c>
      <c r="G174" s="760" t="s">
        <v>800</v>
      </c>
    </row>
    <row r="175" spans="1:7">
      <c r="A175" s="755"/>
      <c r="B175" s="756"/>
      <c r="C175" s="757" t="s">
        <v>597</v>
      </c>
      <c r="D175" s="758" t="s">
        <v>147</v>
      </c>
      <c r="E175" s="759" t="s">
        <v>801</v>
      </c>
      <c r="F175" s="759" t="s">
        <v>802</v>
      </c>
      <c r="G175" s="760" t="s">
        <v>803</v>
      </c>
    </row>
    <row r="176" spans="1:7">
      <c r="A176" s="755"/>
      <c r="B176" s="756"/>
      <c r="C176" s="757" t="s">
        <v>696</v>
      </c>
      <c r="D176" s="758" t="s">
        <v>697</v>
      </c>
      <c r="E176" s="759" t="s">
        <v>804</v>
      </c>
      <c r="F176" s="759" t="s">
        <v>286</v>
      </c>
      <c r="G176" s="760" t="s">
        <v>804</v>
      </c>
    </row>
    <row r="177" spans="1:7">
      <c r="A177" s="755"/>
      <c r="B177" s="756"/>
      <c r="C177" s="757" t="s">
        <v>575</v>
      </c>
      <c r="D177" s="758" t="s">
        <v>128</v>
      </c>
      <c r="E177" s="759" t="s">
        <v>805</v>
      </c>
      <c r="F177" s="759" t="s">
        <v>286</v>
      </c>
      <c r="G177" s="760" t="s">
        <v>805</v>
      </c>
    </row>
    <row r="178" spans="1:7">
      <c r="A178" s="755"/>
      <c r="B178" s="756"/>
      <c r="C178" s="757" t="s">
        <v>700</v>
      </c>
      <c r="D178" s="758" t="s">
        <v>701</v>
      </c>
      <c r="E178" s="759" t="s">
        <v>806</v>
      </c>
      <c r="F178" s="759" t="s">
        <v>286</v>
      </c>
      <c r="G178" s="760" t="s">
        <v>806</v>
      </c>
    </row>
    <row r="179" spans="1:7">
      <c r="A179" s="755"/>
      <c r="B179" s="756"/>
      <c r="C179" s="757" t="s">
        <v>710</v>
      </c>
      <c r="D179" s="758" t="s">
        <v>129</v>
      </c>
      <c r="E179" s="759" t="s">
        <v>807</v>
      </c>
      <c r="F179" s="759" t="s">
        <v>286</v>
      </c>
      <c r="G179" s="760" t="s">
        <v>807</v>
      </c>
    </row>
    <row r="180" spans="1:7">
      <c r="A180" s="755"/>
      <c r="B180" s="756"/>
      <c r="C180" s="757" t="s">
        <v>601</v>
      </c>
      <c r="D180" s="758" t="s">
        <v>246</v>
      </c>
      <c r="E180" s="759" t="s">
        <v>808</v>
      </c>
      <c r="F180" s="759" t="s">
        <v>286</v>
      </c>
      <c r="G180" s="760" t="s">
        <v>808</v>
      </c>
    </row>
    <row r="181" spans="1:7" ht="22.5">
      <c r="A181" s="755"/>
      <c r="B181" s="756"/>
      <c r="C181" s="757" t="s">
        <v>712</v>
      </c>
      <c r="D181" s="758" t="s">
        <v>144</v>
      </c>
      <c r="E181" s="759" t="s">
        <v>809</v>
      </c>
      <c r="F181" s="759" t="s">
        <v>286</v>
      </c>
      <c r="G181" s="760" t="s">
        <v>809</v>
      </c>
    </row>
    <row r="182" spans="1:7">
      <c r="A182" s="755"/>
      <c r="B182" s="756"/>
      <c r="C182" s="757" t="s">
        <v>810</v>
      </c>
      <c r="D182" s="758" t="s">
        <v>811</v>
      </c>
      <c r="E182" s="759" t="s">
        <v>812</v>
      </c>
      <c r="F182" s="759" t="s">
        <v>286</v>
      </c>
      <c r="G182" s="760" t="s">
        <v>812</v>
      </c>
    </row>
    <row r="183" spans="1:7" ht="22.5">
      <c r="A183" s="755"/>
      <c r="B183" s="756"/>
      <c r="C183" s="757" t="s">
        <v>715</v>
      </c>
      <c r="D183" s="758" t="s">
        <v>716</v>
      </c>
      <c r="E183" s="759" t="s">
        <v>366</v>
      </c>
      <c r="F183" s="759" t="s">
        <v>286</v>
      </c>
      <c r="G183" s="760" t="s">
        <v>366</v>
      </c>
    </row>
    <row r="184" spans="1:7">
      <c r="A184" s="755"/>
      <c r="B184" s="756"/>
      <c r="C184" s="757" t="s">
        <v>17</v>
      </c>
      <c r="D184" s="758" t="s">
        <v>577</v>
      </c>
      <c r="E184" s="759" t="s">
        <v>813</v>
      </c>
      <c r="F184" s="759" t="s">
        <v>286</v>
      </c>
      <c r="G184" s="760" t="s">
        <v>813</v>
      </c>
    </row>
    <row r="185" spans="1:7">
      <c r="A185" s="749"/>
      <c r="B185" s="750" t="s">
        <v>429</v>
      </c>
      <c r="C185" s="751"/>
      <c r="D185" s="752" t="s">
        <v>178</v>
      </c>
      <c r="E185" s="753" t="s">
        <v>814</v>
      </c>
      <c r="F185" s="753" t="s">
        <v>286</v>
      </c>
      <c r="G185" s="754" t="s">
        <v>814</v>
      </c>
    </row>
    <row r="186" spans="1:7" ht="45">
      <c r="A186" s="755"/>
      <c r="B186" s="756"/>
      <c r="C186" s="757" t="s">
        <v>590</v>
      </c>
      <c r="D186" s="758" t="s">
        <v>591</v>
      </c>
      <c r="E186" s="759" t="s">
        <v>815</v>
      </c>
      <c r="F186" s="759" t="s">
        <v>286</v>
      </c>
      <c r="G186" s="760" t="s">
        <v>815</v>
      </c>
    </row>
    <row r="187" spans="1:7">
      <c r="A187" s="755"/>
      <c r="B187" s="756"/>
      <c r="C187" s="757" t="s">
        <v>671</v>
      </c>
      <c r="D187" s="758" t="s">
        <v>672</v>
      </c>
      <c r="E187" s="759" t="s">
        <v>816</v>
      </c>
      <c r="F187" s="759" t="s">
        <v>286</v>
      </c>
      <c r="G187" s="760" t="s">
        <v>816</v>
      </c>
    </row>
    <row r="188" spans="1:7">
      <c r="A188" s="755"/>
      <c r="B188" s="756"/>
      <c r="C188" s="757" t="s">
        <v>651</v>
      </c>
      <c r="D188" s="758" t="s">
        <v>124</v>
      </c>
      <c r="E188" s="759" t="s">
        <v>817</v>
      </c>
      <c r="F188" s="759" t="s">
        <v>286</v>
      </c>
      <c r="G188" s="760" t="s">
        <v>817</v>
      </c>
    </row>
    <row r="189" spans="1:7">
      <c r="A189" s="755"/>
      <c r="B189" s="756"/>
      <c r="C189" s="757" t="s">
        <v>679</v>
      </c>
      <c r="D189" s="758" t="s">
        <v>680</v>
      </c>
      <c r="E189" s="759" t="s">
        <v>818</v>
      </c>
      <c r="F189" s="759" t="s">
        <v>286</v>
      </c>
      <c r="G189" s="760" t="s">
        <v>818</v>
      </c>
    </row>
    <row r="190" spans="1:7">
      <c r="A190" s="755"/>
      <c r="B190" s="756"/>
      <c r="C190" s="757" t="s">
        <v>578</v>
      </c>
      <c r="D190" s="758" t="s">
        <v>125</v>
      </c>
      <c r="E190" s="759" t="s">
        <v>819</v>
      </c>
      <c r="F190" s="759" t="s">
        <v>286</v>
      </c>
      <c r="G190" s="760" t="s">
        <v>819</v>
      </c>
    </row>
    <row r="191" spans="1:7">
      <c r="A191" s="755"/>
      <c r="B191" s="756"/>
      <c r="C191" s="757" t="s">
        <v>654</v>
      </c>
      <c r="D191" s="758" t="s">
        <v>126</v>
      </c>
      <c r="E191" s="759" t="s">
        <v>820</v>
      </c>
      <c r="F191" s="759" t="s">
        <v>286</v>
      </c>
      <c r="G191" s="760" t="s">
        <v>820</v>
      </c>
    </row>
    <row r="192" spans="1:7">
      <c r="A192" s="755"/>
      <c r="B192" s="756"/>
      <c r="C192" s="757" t="s">
        <v>573</v>
      </c>
      <c r="D192" s="758" t="s">
        <v>127</v>
      </c>
      <c r="E192" s="759" t="s">
        <v>821</v>
      </c>
      <c r="F192" s="759" t="s">
        <v>286</v>
      </c>
      <c r="G192" s="760" t="s">
        <v>821</v>
      </c>
    </row>
    <row r="193" spans="1:7">
      <c r="A193" s="755"/>
      <c r="B193" s="756"/>
      <c r="C193" s="757" t="s">
        <v>797</v>
      </c>
      <c r="D193" s="758" t="s">
        <v>798</v>
      </c>
      <c r="E193" s="759" t="s">
        <v>822</v>
      </c>
      <c r="F193" s="759" t="s">
        <v>286</v>
      </c>
      <c r="G193" s="760" t="s">
        <v>822</v>
      </c>
    </row>
    <row r="194" spans="1:7">
      <c r="A194" s="755"/>
      <c r="B194" s="756"/>
      <c r="C194" s="757" t="s">
        <v>583</v>
      </c>
      <c r="D194" s="758" t="s">
        <v>142</v>
      </c>
      <c r="E194" s="759" t="s">
        <v>823</v>
      </c>
      <c r="F194" s="759" t="s">
        <v>286</v>
      </c>
      <c r="G194" s="760" t="s">
        <v>823</v>
      </c>
    </row>
    <row r="195" spans="1:7">
      <c r="A195" s="755"/>
      <c r="B195" s="756"/>
      <c r="C195" s="757" t="s">
        <v>597</v>
      </c>
      <c r="D195" s="758" t="s">
        <v>147</v>
      </c>
      <c r="E195" s="759" t="s">
        <v>318</v>
      </c>
      <c r="F195" s="759" t="s">
        <v>286</v>
      </c>
      <c r="G195" s="760" t="s">
        <v>318</v>
      </c>
    </row>
    <row r="196" spans="1:7">
      <c r="A196" s="755"/>
      <c r="B196" s="756"/>
      <c r="C196" s="757" t="s">
        <v>696</v>
      </c>
      <c r="D196" s="758" t="s">
        <v>697</v>
      </c>
      <c r="E196" s="759" t="s">
        <v>824</v>
      </c>
      <c r="F196" s="759" t="s">
        <v>286</v>
      </c>
      <c r="G196" s="760" t="s">
        <v>824</v>
      </c>
    </row>
    <row r="197" spans="1:7">
      <c r="A197" s="755"/>
      <c r="B197" s="756"/>
      <c r="C197" s="757" t="s">
        <v>575</v>
      </c>
      <c r="D197" s="758" t="s">
        <v>128</v>
      </c>
      <c r="E197" s="759" t="s">
        <v>825</v>
      </c>
      <c r="F197" s="759" t="s">
        <v>286</v>
      </c>
      <c r="G197" s="760" t="s">
        <v>825</v>
      </c>
    </row>
    <row r="198" spans="1:7">
      <c r="A198" s="755"/>
      <c r="B198" s="756"/>
      <c r="C198" s="757" t="s">
        <v>700</v>
      </c>
      <c r="D198" s="758" t="s">
        <v>701</v>
      </c>
      <c r="E198" s="759" t="s">
        <v>337</v>
      </c>
      <c r="F198" s="759" t="s">
        <v>286</v>
      </c>
      <c r="G198" s="760" t="s">
        <v>337</v>
      </c>
    </row>
    <row r="199" spans="1:7" ht="22.5">
      <c r="A199" s="755"/>
      <c r="B199" s="756"/>
      <c r="C199" s="757" t="s">
        <v>712</v>
      </c>
      <c r="D199" s="758" t="s">
        <v>144</v>
      </c>
      <c r="E199" s="759" t="s">
        <v>826</v>
      </c>
      <c r="F199" s="759" t="s">
        <v>286</v>
      </c>
      <c r="G199" s="760" t="s">
        <v>826</v>
      </c>
    </row>
    <row r="200" spans="1:7">
      <c r="A200" s="749"/>
      <c r="B200" s="750" t="s">
        <v>66</v>
      </c>
      <c r="C200" s="751"/>
      <c r="D200" s="752" t="s">
        <v>435</v>
      </c>
      <c r="E200" s="753" t="s">
        <v>827</v>
      </c>
      <c r="F200" s="753" t="s">
        <v>828</v>
      </c>
      <c r="G200" s="754" t="s">
        <v>829</v>
      </c>
    </row>
    <row r="201" spans="1:7" ht="45">
      <c r="A201" s="755"/>
      <c r="B201" s="756"/>
      <c r="C201" s="757" t="s">
        <v>590</v>
      </c>
      <c r="D201" s="758" t="s">
        <v>591</v>
      </c>
      <c r="E201" s="759" t="s">
        <v>695</v>
      </c>
      <c r="F201" s="759" t="s">
        <v>286</v>
      </c>
      <c r="G201" s="760" t="s">
        <v>695</v>
      </c>
    </row>
    <row r="202" spans="1:7" ht="22.5">
      <c r="A202" s="755"/>
      <c r="B202" s="756"/>
      <c r="C202" s="757" t="s">
        <v>830</v>
      </c>
      <c r="D202" s="758" t="s">
        <v>196</v>
      </c>
      <c r="E202" s="759" t="s">
        <v>831</v>
      </c>
      <c r="F202" s="759" t="s">
        <v>832</v>
      </c>
      <c r="G202" s="760" t="s">
        <v>833</v>
      </c>
    </row>
    <row r="203" spans="1:7">
      <c r="A203" s="755"/>
      <c r="B203" s="756"/>
      <c r="C203" s="757" t="s">
        <v>671</v>
      </c>
      <c r="D203" s="758" t="s">
        <v>672</v>
      </c>
      <c r="E203" s="759" t="s">
        <v>834</v>
      </c>
      <c r="F203" s="759" t="s">
        <v>286</v>
      </c>
      <c r="G203" s="760" t="s">
        <v>834</v>
      </c>
    </row>
    <row r="204" spans="1:7">
      <c r="A204" s="755"/>
      <c r="B204" s="756"/>
      <c r="C204" s="757" t="s">
        <v>651</v>
      </c>
      <c r="D204" s="758" t="s">
        <v>124</v>
      </c>
      <c r="E204" s="759" t="s">
        <v>835</v>
      </c>
      <c r="F204" s="759" t="s">
        <v>286</v>
      </c>
      <c r="G204" s="760" t="s">
        <v>835</v>
      </c>
    </row>
    <row r="205" spans="1:7">
      <c r="A205" s="755"/>
      <c r="B205" s="756"/>
      <c r="C205" s="757" t="s">
        <v>679</v>
      </c>
      <c r="D205" s="758" t="s">
        <v>680</v>
      </c>
      <c r="E205" s="759" t="s">
        <v>836</v>
      </c>
      <c r="F205" s="759" t="s">
        <v>286</v>
      </c>
      <c r="G205" s="760" t="s">
        <v>836</v>
      </c>
    </row>
    <row r="206" spans="1:7">
      <c r="A206" s="755"/>
      <c r="B206" s="756"/>
      <c r="C206" s="757" t="s">
        <v>578</v>
      </c>
      <c r="D206" s="758" t="s">
        <v>125</v>
      </c>
      <c r="E206" s="759" t="s">
        <v>837</v>
      </c>
      <c r="F206" s="759" t="s">
        <v>286</v>
      </c>
      <c r="G206" s="760" t="s">
        <v>837</v>
      </c>
    </row>
    <row r="207" spans="1:7">
      <c r="A207" s="755"/>
      <c r="B207" s="756"/>
      <c r="C207" s="757" t="s">
        <v>654</v>
      </c>
      <c r="D207" s="758" t="s">
        <v>126</v>
      </c>
      <c r="E207" s="759" t="s">
        <v>838</v>
      </c>
      <c r="F207" s="759" t="s">
        <v>286</v>
      </c>
      <c r="G207" s="760" t="s">
        <v>838</v>
      </c>
    </row>
    <row r="208" spans="1:7">
      <c r="A208" s="755"/>
      <c r="B208" s="756"/>
      <c r="C208" s="757" t="s">
        <v>580</v>
      </c>
      <c r="D208" s="758" t="s">
        <v>141</v>
      </c>
      <c r="E208" s="759" t="s">
        <v>394</v>
      </c>
      <c r="F208" s="759" t="s">
        <v>286</v>
      </c>
      <c r="G208" s="760" t="s">
        <v>394</v>
      </c>
    </row>
    <row r="209" spans="1:7">
      <c r="A209" s="755"/>
      <c r="B209" s="756"/>
      <c r="C209" s="757" t="s">
        <v>573</v>
      </c>
      <c r="D209" s="758" t="s">
        <v>127</v>
      </c>
      <c r="E209" s="759" t="s">
        <v>839</v>
      </c>
      <c r="F209" s="759" t="s">
        <v>286</v>
      </c>
      <c r="G209" s="760" t="s">
        <v>839</v>
      </c>
    </row>
    <row r="210" spans="1:7">
      <c r="A210" s="755"/>
      <c r="B210" s="756"/>
      <c r="C210" s="757" t="s">
        <v>840</v>
      </c>
      <c r="D210" s="758" t="s">
        <v>841</v>
      </c>
      <c r="E210" s="759" t="s">
        <v>388</v>
      </c>
      <c r="F210" s="759" t="s">
        <v>444</v>
      </c>
      <c r="G210" s="760" t="s">
        <v>445</v>
      </c>
    </row>
    <row r="211" spans="1:7">
      <c r="A211" s="755"/>
      <c r="B211" s="756"/>
      <c r="C211" s="757" t="s">
        <v>797</v>
      </c>
      <c r="D211" s="758" t="s">
        <v>798</v>
      </c>
      <c r="E211" s="759" t="s">
        <v>842</v>
      </c>
      <c r="F211" s="759" t="s">
        <v>286</v>
      </c>
      <c r="G211" s="760" t="s">
        <v>842</v>
      </c>
    </row>
    <row r="212" spans="1:7">
      <c r="A212" s="755"/>
      <c r="B212" s="756"/>
      <c r="C212" s="757" t="s">
        <v>583</v>
      </c>
      <c r="D212" s="758" t="s">
        <v>142</v>
      </c>
      <c r="E212" s="759" t="s">
        <v>843</v>
      </c>
      <c r="F212" s="759" t="s">
        <v>286</v>
      </c>
      <c r="G212" s="760" t="s">
        <v>843</v>
      </c>
    </row>
    <row r="213" spans="1:7">
      <c r="A213" s="755"/>
      <c r="B213" s="756"/>
      <c r="C213" s="757" t="s">
        <v>597</v>
      </c>
      <c r="D213" s="758" t="s">
        <v>147</v>
      </c>
      <c r="E213" s="759" t="s">
        <v>844</v>
      </c>
      <c r="F213" s="759" t="s">
        <v>286</v>
      </c>
      <c r="G213" s="760" t="s">
        <v>844</v>
      </c>
    </row>
    <row r="214" spans="1:7">
      <c r="A214" s="755"/>
      <c r="B214" s="756"/>
      <c r="C214" s="757" t="s">
        <v>696</v>
      </c>
      <c r="D214" s="758" t="s">
        <v>697</v>
      </c>
      <c r="E214" s="759" t="s">
        <v>452</v>
      </c>
      <c r="F214" s="759" t="s">
        <v>286</v>
      </c>
      <c r="G214" s="760" t="s">
        <v>452</v>
      </c>
    </row>
    <row r="215" spans="1:7">
      <c r="A215" s="755"/>
      <c r="B215" s="756"/>
      <c r="C215" s="757" t="s">
        <v>575</v>
      </c>
      <c r="D215" s="758" t="s">
        <v>128</v>
      </c>
      <c r="E215" s="759" t="s">
        <v>845</v>
      </c>
      <c r="F215" s="759" t="s">
        <v>286</v>
      </c>
      <c r="G215" s="760" t="s">
        <v>845</v>
      </c>
    </row>
    <row r="216" spans="1:7">
      <c r="A216" s="755"/>
      <c r="B216" s="756"/>
      <c r="C216" s="757" t="s">
        <v>700</v>
      </c>
      <c r="D216" s="758" t="s">
        <v>701</v>
      </c>
      <c r="E216" s="759" t="s">
        <v>825</v>
      </c>
      <c r="F216" s="759" t="s">
        <v>286</v>
      </c>
      <c r="G216" s="760" t="s">
        <v>825</v>
      </c>
    </row>
    <row r="217" spans="1:7">
      <c r="A217" s="755"/>
      <c r="B217" s="756"/>
      <c r="C217" s="757" t="s">
        <v>710</v>
      </c>
      <c r="D217" s="758" t="s">
        <v>129</v>
      </c>
      <c r="E217" s="759" t="s">
        <v>762</v>
      </c>
      <c r="F217" s="759" t="s">
        <v>286</v>
      </c>
      <c r="G217" s="760" t="s">
        <v>762</v>
      </c>
    </row>
    <row r="218" spans="1:7">
      <c r="A218" s="755"/>
      <c r="B218" s="756"/>
      <c r="C218" s="757" t="s">
        <v>601</v>
      </c>
      <c r="D218" s="758" t="s">
        <v>246</v>
      </c>
      <c r="E218" s="759" t="s">
        <v>846</v>
      </c>
      <c r="F218" s="759" t="s">
        <v>286</v>
      </c>
      <c r="G218" s="760" t="s">
        <v>846</v>
      </c>
    </row>
    <row r="219" spans="1:7" ht="22.5">
      <c r="A219" s="755"/>
      <c r="B219" s="756"/>
      <c r="C219" s="757" t="s">
        <v>712</v>
      </c>
      <c r="D219" s="758" t="s">
        <v>144</v>
      </c>
      <c r="E219" s="759" t="s">
        <v>847</v>
      </c>
      <c r="F219" s="759" t="s">
        <v>286</v>
      </c>
      <c r="G219" s="760" t="s">
        <v>847</v>
      </c>
    </row>
    <row r="220" spans="1:7">
      <c r="A220" s="755"/>
      <c r="B220" s="756"/>
      <c r="C220" s="757" t="s">
        <v>810</v>
      </c>
      <c r="D220" s="758" t="s">
        <v>811</v>
      </c>
      <c r="E220" s="759" t="s">
        <v>848</v>
      </c>
      <c r="F220" s="759" t="s">
        <v>286</v>
      </c>
      <c r="G220" s="760" t="s">
        <v>848</v>
      </c>
    </row>
    <row r="221" spans="1:7" ht="22.5">
      <c r="A221" s="755"/>
      <c r="B221" s="756"/>
      <c r="C221" s="757" t="s">
        <v>715</v>
      </c>
      <c r="D221" s="758" t="s">
        <v>716</v>
      </c>
      <c r="E221" s="759" t="s">
        <v>315</v>
      </c>
      <c r="F221" s="759" t="s">
        <v>286</v>
      </c>
      <c r="G221" s="760" t="s">
        <v>315</v>
      </c>
    </row>
    <row r="222" spans="1:7" ht="22.5">
      <c r="A222" s="755"/>
      <c r="B222" s="756"/>
      <c r="C222" s="757" t="s">
        <v>49</v>
      </c>
      <c r="D222" s="758" t="s">
        <v>638</v>
      </c>
      <c r="E222" s="759" t="s">
        <v>718</v>
      </c>
      <c r="F222" s="759" t="s">
        <v>526</v>
      </c>
      <c r="G222" s="760" t="s">
        <v>849</v>
      </c>
    </row>
    <row r="223" spans="1:7">
      <c r="A223" s="749"/>
      <c r="B223" s="750" t="s">
        <v>451</v>
      </c>
      <c r="C223" s="751"/>
      <c r="D223" s="752" t="s">
        <v>179</v>
      </c>
      <c r="E223" s="753" t="s">
        <v>850</v>
      </c>
      <c r="F223" s="753" t="s">
        <v>286</v>
      </c>
      <c r="G223" s="754" t="s">
        <v>850</v>
      </c>
    </row>
    <row r="224" spans="1:7" ht="45">
      <c r="A224" s="755"/>
      <c r="B224" s="756"/>
      <c r="C224" s="757" t="s">
        <v>851</v>
      </c>
      <c r="D224" s="758" t="s">
        <v>852</v>
      </c>
      <c r="E224" s="759" t="s">
        <v>853</v>
      </c>
      <c r="F224" s="759" t="s">
        <v>286</v>
      </c>
      <c r="G224" s="760" t="s">
        <v>853</v>
      </c>
    </row>
    <row r="225" spans="1:7" ht="22.5">
      <c r="A225" s="755"/>
      <c r="B225" s="756"/>
      <c r="C225" s="757" t="s">
        <v>830</v>
      </c>
      <c r="D225" s="758" t="s">
        <v>196</v>
      </c>
      <c r="E225" s="759" t="s">
        <v>854</v>
      </c>
      <c r="F225" s="759" t="s">
        <v>286</v>
      </c>
      <c r="G225" s="760" t="s">
        <v>854</v>
      </c>
    </row>
    <row r="226" spans="1:7">
      <c r="A226" s="755"/>
      <c r="B226" s="756"/>
      <c r="C226" s="757" t="s">
        <v>671</v>
      </c>
      <c r="D226" s="758" t="s">
        <v>672</v>
      </c>
      <c r="E226" s="759" t="s">
        <v>855</v>
      </c>
      <c r="F226" s="759" t="s">
        <v>286</v>
      </c>
      <c r="G226" s="760" t="s">
        <v>855</v>
      </c>
    </row>
    <row r="227" spans="1:7">
      <c r="A227" s="755"/>
      <c r="B227" s="756"/>
      <c r="C227" s="757" t="s">
        <v>651</v>
      </c>
      <c r="D227" s="758" t="s">
        <v>124</v>
      </c>
      <c r="E227" s="759" t="s">
        <v>856</v>
      </c>
      <c r="F227" s="759" t="s">
        <v>286</v>
      </c>
      <c r="G227" s="760" t="s">
        <v>856</v>
      </c>
    </row>
    <row r="228" spans="1:7">
      <c r="A228" s="755"/>
      <c r="B228" s="756"/>
      <c r="C228" s="757" t="s">
        <v>679</v>
      </c>
      <c r="D228" s="758" t="s">
        <v>680</v>
      </c>
      <c r="E228" s="759" t="s">
        <v>857</v>
      </c>
      <c r="F228" s="759" t="s">
        <v>286</v>
      </c>
      <c r="G228" s="760" t="s">
        <v>857</v>
      </c>
    </row>
    <row r="229" spans="1:7">
      <c r="A229" s="755"/>
      <c r="B229" s="756"/>
      <c r="C229" s="757" t="s">
        <v>578</v>
      </c>
      <c r="D229" s="758" t="s">
        <v>125</v>
      </c>
      <c r="E229" s="759" t="s">
        <v>858</v>
      </c>
      <c r="F229" s="759" t="s">
        <v>286</v>
      </c>
      <c r="G229" s="760" t="s">
        <v>858</v>
      </c>
    </row>
    <row r="230" spans="1:7">
      <c r="A230" s="755"/>
      <c r="B230" s="756"/>
      <c r="C230" s="757" t="s">
        <v>654</v>
      </c>
      <c r="D230" s="758" t="s">
        <v>126</v>
      </c>
      <c r="E230" s="759" t="s">
        <v>859</v>
      </c>
      <c r="F230" s="759" t="s">
        <v>286</v>
      </c>
      <c r="G230" s="760" t="s">
        <v>859</v>
      </c>
    </row>
    <row r="231" spans="1:7">
      <c r="A231" s="755"/>
      <c r="B231" s="756"/>
      <c r="C231" s="757" t="s">
        <v>580</v>
      </c>
      <c r="D231" s="758" t="s">
        <v>141</v>
      </c>
      <c r="E231" s="759" t="s">
        <v>447</v>
      </c>
      <c r="F231" s="759" t="s">
        <v>286</v>
      </c>
      <c r="G231" s="760" t="s">
        <v>447</v>
      </c>
    </row>
    <row r="232" spans="1:7">
      <c r="A232" s="755"/>
      <c r="B232" s="756"/>
      <c r="C232" s="757" t="s">
        <v>573</v>
      </c>
      <c r="D232" s="758" t="s">
        <v>127</v>
      </c>
      <c r="E232" s="759" t="s">
        <v>860</v>
      </c>
      <c r="F232" s="759" t="s">
        <v>286</v>
      </c>
      <c r="G232" s="760" t="s">
        <v>860</v>
      </c>
    </row>
    <row r="233" spans="1:7">
      <c r="A233" s="755"/>
      <c r="B233" s="756"/>
      <c r="C233" s="757" t="s">
        <v>797</v>
      </c>
      <c r="D233" s="758" t="s">
        <v>798</v>
      </c>
      <c r="E233" s="759" t="s">
        <v>309</v>
      </c>
      <c r="F233" s="759" t="s">
        <v>286</v>
      </c>
      <c r="G233" s="760" t="s">
        <v>309</v>
      </c>
    </row>
    <row r="234" spans="1:7">
      <c r="A234" s="755"/>
      <c r="B234" s="756"/>
      <c r="C234" s="757" t="s">
        <v>583</v>
      </c>
      <c r="D234" s="758" t="s">
        <v>142</v>
      </c>
      <c r="E234" s="759" t="s">
        <v>861</v>
      </c>
      <c r="F234" s="759" t="s">
        <v>286</v>
      </c>
      <c r="G234" s="760" t="s">
        <v>861</v>
      </c>
    </row>
    <row r="235" spans="1:7">
      <c r="A235" s="755"/>
      <c r="B235" s="756"/>
      <c r="C235" s="757" t="s">
        <v>597</v>
      </c>
      <c r="D235" s="758" t="s">
        <v>147</v>
      </c>
      <c r="E235" s="759" t="s">
        <v>309</v>
      </c>
      <c r="F235" s="759" t="s">
        <v>286</v>
      </c>
      <c r="G235" s="760" t="s">
        <v>309</v>
      </c>
    </row>
    <row r="236" spans="1:7">
      <c r="A236" s="755"/>
      <c r="B236" s="756"/>
      <c r="C236" s="757" t="s">
        <v>696</v>
      </c>
      <c r="D236" s="758" t="s">
        <v>697</v>
      </c>
      <c r="E236" s="759" t="s">
        <v>862</v>
      </c>
      <c r="F236" s="759" t="s">
        <v>286</v>
      </c>
      <c r="G236" s="760" t="s">
        <v>862</v>
      </c>
    </row>
    <row r="237" spans="1:7">
      <c r="A237" s="755"/>
      <c r="B237" s="756"/>
      <c r="C237" s="757" t="s">
        <v>575</v>
      </c>
      <c r="D237" s="758" t="s">
        <v>128</v>
      </c>
      <c r="E237" s="759" t="s">
        <v>863</v>
      </c>
      <c r="F237" s="759" t="s">
        <v>286</v>
      </c>
      <c r="G237" s="760" t="s">
        <v>863</v>
      </c>
    </row>
    <row r="238" spans="1:7">
      <c r="A238" s="755"/>
      <c r="B238" s="756"/>
      <c r="C238" s="757" t="s">
        <v>700</v>
      </c>
      <c r="D238" s="758" t="s">
        <v>701</v>
      </c>
      <c r="E238" s="759" t="s">
        <v>862</v>
      </c>
      <c r="F238" s="759" t="s">
        <v>286</v>
      </c>
      <c r="G238" s="760" t="s">
        <v>862</v>
      </c>
    </row>
    <row r="239" spans="1:7">
      <c r="A239" s="755"/>
      <c r="B239" s="756"/>
      <c r="C239" s="757" t="s">
        <v>710</v>
      </c>
      <c r="D239" s="758" t="s">
        <v>129</v>
      </c>
      <c r="E239" s="759" t="s">
        <v>452</v>
      </c>
      <c r="F239" s="759" t="s">
        <v>286</v>
      </c>
      <c r="G239" s="760" t="s">
        <v>452</v>
      </c>
    </row>
    <row r="240" spans="1:7">
      <c r="A240" s="755"/>
      <c r="B240" s="756"/>
      <c r="C240" s="757" t="s">
        <v>601</v>
      </c>
      <c r="D240" s="758" t="s">
        <v>246</v>
      </c>
      <c r="E240" s="759" t="s">
        <v>328</v>
      </c>
      <c r="F240" s="759" t="s">
        <v>286</v>
      </c>
      <c r="G240" s="760" t="s">
        <v>328</v>
      </c>
    </row>
    <row r="241" spans="1:7" ht="22.5">
      <c r="A241" s="755"/>
      <c r="B241" s="756"/>
      <c r="C241" s="757" t="s">
        <v>712</v>
      </c>
      <c r="D241" s="758" t="s">
        <v>144</v>
      </c>
      <c r="E241" s="759" t="s">
        <v>864</v>
      </c>
      <c r="F241" s="759" t="s">
        <v>286</v>
      </c>
      <c r="G241" s="760" t="s">
        <v>864</v>
      </c>
    </row>
    <row r="242" spans="1:7">
      <c r="A242" s="749"/>
      <c r="B242" s="750" t="s">
        <v>865</v>
      </c>
      <c r="C242" s="751"/>
      <c r="D242" s="752" t="s">
        <v>866</v>
      </c>
      <c r="E242" s="753" t="s">
        <v>867</v>
      </c>
      <c r="F242" s="753" t="s">
        <v>286</v>
      </c>
      <c r="G242" s="754" t="s">
        <v>867</v>
      </c>
    </row>
    <row r="243" spans="1:7">
      <c r="A243" s="755"/>
      <c r="B243" s="756"/>
      <c r="C243" s="757" t="s">
        <v>580</v>
      </c>
      <c r="D243" s="758" t="s">
        <v>141</v>
      </c>
      <c r="E243" s="759" t="s">
        <v>337</v>
      </c>
      <c r="F243" s="759" t="s">
        <v>286</v>
      </c>
      <c r="G243" s="760" t="s">
        <v>337</v>
      </c>
    </row>
    <row r="244" spans="1:7">
      <c r="A244" s="755"/>
      <c r="B244" s="756"/>
      <c r="C244" s="757" t="s">
        <v>573</v>
      </c>
      <c r="D244" s="758" t="s">
        <v>127</v>
      </c>
      <c r="E244" s="759" t="s">
        <v>581</v>
      </c>
      <c r="F244" s="759" t="s">
        <v>286</v>
      </c>
      <c r="G244" s="760" t="s">
        <v>581</v>
      </c>
    </row>
    <row r="245" spans="1:7">
      <c r="A245" s="755"/>
      <c r="B245" s="756"/>
      <c r="C245" s="757" t="s">
        <v>575</v>
      </c>
      <c r="D245" s="758" t="s">
        <v>128</v>
      </c>
      <c r="E245" s="759" t="s">
        <v>868</v>
      </c>
      <c r="F245" s="759" t="s">
        <v>286</v>
      </c>
      <c r="G245" s="760" t="s">
        <v>868</v>
      </c>
    </row>
    <row r="246" spans="1:7">
      <c r="A246" s="749"/>
      <c r="B246" s="750" t="s">
        <v>869</v>
      </c>
      <c r="C246" s="751"/>
      <c r="D246" s="752" t="s">
        <v>870</v>
      </c>
      <c r="E246" s="753" t="s">
        <v>871</v>
      </c>
      <c r="F246" s="753" t="s">
        <v>286</v>
      </c>
      <c r="G246" s="754" t="s">
        <v>871</v>
      </c>
    </row>
    <row r="247" spans="1:7">
      <c r="A247" s="755"/>
      <c r="B247" s="756"/>
      <c r="C247" s="757" t="s">
        <v>575</v>
      </c>
      <c r="D247" s="758" t="s">
        <v>128</v>
      </c>
      <c r="E247" s="759" t="s">
        <v>717</v>
      </c>
      <c r="F247" s="759" t="s">
        <v>286</v>
      </c>
      <c r="G247" s="760" t="s">
        <v>717</v>
      </c>
    </row>
    <row r="248" spans="1:7" ht="22.5">
      <c r="A248" s="755"/>
      <c r="B248" s="756"/>
      <c r="C248" s="757" t="s">
        <v>715</v>
      </c>
      <c r="D248" s="758" t="s">
        <v>716</v>
      </c>
      <c r="E248" s="759" t="s">
        <v>872</v>
      </c>
      <c r="F248" s="759" t="s">
        <v>286</v>
      </c>
      <c r="G248" s="760" t="s">
        <v>872</v>
      </c>
    </row>
    <row r="249" spans="1:7">
      <c r="A249" s="749"/>
      <c r="B249" s="750" t="s">
        <v>453</v>
      </c>
      <c r="C249" s="751"/>
      <c r="D249" s="752" t="s">
        <v>454</v>
      </c>
      <c r="E249" s="753" t="s">
        <v>873</v>
      </c>
      <c r="F249" s="753" t="s">
        <v>286</v>
      </c>
      <c r="G249" s="754" t="s">
        <v>873</v>
      </c>
    </row>
    <row r="250" spans="1:7">
      <c r="A250" s="755"/>
      <c r="B250" s="756"/>
      <c r="C250" s="757" t="s">
        <v>651</v>
      </c>
      <c r="D250" s="758" t="s">
        <v>124</v>
      </c>
      <c r="E250" s="759" t="s">
        <v>874</v>
      </c>
      <c r="F250" s="759" t="s">
        <v>286</v>
      </c>
      <c r="G250" s="760" t="s">
        <v>874</v>
      </c>
    </row>
    <row r="251" spans="1:7">
      <c r="A251" s="755"/>
      <c r="B251" s="756"/>
      <c r="C251" s="757" t="s">
        <v>679</v>
      </c>
      <c r="D251" s="758" t="s">
        <v>680</v>
      </c>
      <c r="E251" s="759" t="s">
        <v>875</v>
      </c>
      <c r="F251" s="759" t="s">
        <v>286</v>
      </c>
      <c r="G251" s="760" t="s">
        <v>875</v>
      </c>
    </row>
    <row r="252" spans="1:7">
      <c r="A252" s="755"/>
      <c r="B252" s="756"/>
      <c r="C252" s="757" t="s">
        <v>578</v>
      </c>
      <c r="D252" s="758" t="s">
        <v>125</v>
      </c>
      <c r="E252" s="759" t="s">
        <v>876</v>
      </c>
      <c r="F252" s="759" t="s">
        <v>286</v>
      </c>
      <c r="G252" s="760" t="s">
        <v>876</v>
      </c>
    </row>
    <row r="253" spans="1:7">
      <c r="A253" s="755"/>
      <c r="B253" s="756"/>
      <c r="C253" s="757" t="s">
        <v>654</v>
      </c>
      <c r="D253" s="758" t="s">
        <v>126</v>
      </c>
      <c r="E253" s="759" t="s">
        <v>877</v>
      </c>
      <c r="F253" s="759" t="s">
        <v>286</v>
      </c>
      <c r="G253" s="760" t="s">
        <v>877</v>
      </c>
    </row>
    <row r="254" spans="1:7">
      <c r="A254" s="755"/>
      <c r="B254" s="756"/>
      <c r="C254" s="757" t="s">
        <v>580</v>
      </c>
      <c r="D254" s="758" t="s">
        <v>141</v>
      </c>
      <c r="E254" s="759" t="s">
        <v>581</v>
      </c>
      <c r="F254" s="759" t="s">
        <v>286</v>
      </c>
      <c r="G254" s="760" t="s">
        <v>581</v>
      </c>
    </row>
    <row r="255" spans="1:7">
      <c r="A255" s="755"/>
      <c r="B255" s="756"/>
      <c r="C255" s="757" t="s">
        <v>573</v>
      </c>
      <c r="D255" s="758" t="s">
        <v>127</v>
      </c>
      <c r="E255" s="759" t="s">
        <v>878</v>
      </c>
      <c r="F255" s="759" t="s">
        <v>286</v>
      </c>
      <c r="G255" s="760" t="s">
        <v>878</v>
      </c>
    </row>
    <row r="256" spans="1:7">
      <c r="A256" s="755"/>
      <c r="B256" s="756"/>
      <c r="C256" s="757" t="s">
        <v>840</v>
      </c>
      <c r="D256" s="758" t="s">
        <v>841</v>
      </c>
      <c r="E256" s="759" t="s">
        <v>879</v>
      </c>
      <c r="F256" s="759" t="s">
        <v>286</v>
      </c>
      <c r="G256" s="760" t="s">
        <v>879</v>
      </c>
    </row>
    <row r="257" spans="1:7">
      <c r="A257" s="755"/>
      <c r="B257" s="756"/>
      <c r="C257" s="757" t="s">
        <v>597</v>
      </c>
      <c r="D257" s="758" t="s">
        <v>147</v>
      </c>
      <c r="E257" s="759" t="s">
        <v>328</v>
      </c>
      <c r="F257" s="759" t="s">
        <v>286</v>
      </c>
      <c r="G257" s="760" t="s">
        <v>328</v>
      </c>
    </row>
    <row r="258" spans="1:7">
      <c r="A258" s="755"/>
      <c r="B258" s="756"/>
      <c r="C258" s="757" t="s">
        <v>696</v>
      </c>
      <c r="D258" s="758" t="s">
        <v>697</v>
      </c>
      <c r="E258" s="759" t="s">
        <v>880</v>
      </c>
      <c r="F258" s="759" t="s">
        <v>286</v>
      </c>
      <c r="G258" s="760" t="s">
        <v>880</v>
      </c>
    </row>
    <row r="259" spans="1:7">
      <c r="A259" s="755"/>
      <c r="B259" s="756"/>
      <c r="C259" s="757" t="s">
        <v>575</v>
      </c>
      <c r="D259" s="758" t="s">
        <v>128</v>
      </c>
      <c r="E259" s="759" t="s">
        <v>762</v>
      </c>
      <c r="F259" s="759" t="s">
        <v>286</v>
      </c>
      <c r="G259" s="760" t="s">
        <v>762</v>
      </c>
    </row>
    <row r="260" spans="1:7" ht="22.5">
      <c r="A260" s="755"/>
      <c r="B260" s="756"/>
      <c r="C260" s="757" t="s">
        <v>712</v>
      </c>
      <c r="D260" s="758" t="s">
        <v>144</v>
      </c>
      <c r="E260" s="759" t="s">
        <v>881</v>
      </c>
      <c r="F260" s="759" t="s">
        <v>286</v>
      </c>
      <c r="G260" s="760" t="s">
        <v>881</v>
      </c>
    </row>
    <row r="261" spans="1:7" ht="56.25">
      <c r="A261" s="749"/>
      <c r="B261" s="750" t="s">
        <v>882</v>
      </c>
      <c r="C261" s="751"/>
      <c r="D261" s="752" t="s">
        <v>883</v>
      </c>
      <c r="E261" s="753" t="s">
        <v>884</v>
      </c>
      <c r="F261" s="753" t="s">
        <v>286</v>
      </c>
      <c r="G261" s="754" t="s">
        <v>884</v>
      </c>
    </row>
    <row r="262" spans="1:7" ht="22.5">
      <c r="A262" s="755"/>
      <c r="B262" s="756"/>
      <c r="C262" s="757" t="s">
        <v>830</v>
      </c>
      <c r="D262" s="758" t="s">
        <v>196</v>
      </c>
      <c r="E262" s="759" t="s">
        <v>885</v>
      </c>
      <c r="F262" s="759" t="s">
        <v>286</v>
      </c>
      <c r="G262" s="760" t="s">
        <v>885</v>
      </c>
    </row>
    <row r="263" spans="1:7">
      <c r="A263" s="755"/>
      <c r="B263" s="756"/>
      <c r="C263" s="757" t="s">
        <v>671</v>
      </c>
      <c r="D263" s="758" t="s">
        <v>672</v>
      </c>
      <c r="E263" s="759" t="s">
        <v>886</v>
      </c>
      <c r="F263" s="759" t="s">
        <v>286</v>
      </c>
      <c r="G263" s="760" t="s">
        <v>886</v>
      </c>
    </row>
    <row r="264" spans="1:7">
      <c r="A264" s="755"/>
      <c r="B264" s="756"/>
      <c r="C264" s="757" t="s">
        <v>651</v>
      </c>
      <c r="D264" s="758" t="s">
        <v>124</v>
      </c>
      <c r="E264" s="759" t="s">
        <v>887</v>
      </c>
      <c r="F264" s="759" t="s">
        <v>286</v>
      </c>
      <c r="G264" s="760" t="s">
        <v>887</v>
      </c>
    </row>
    <row r="265" spans="1:7">
      <c r="A265" s="755"/>
      <c r="B265" s="756"/>
      <c r="C265" s="757" t="s">
        <v>679</v>
      </c>
      <c r="D265" s="758" t="s">
        <v>680</v>
      </c>
      <c r="E265" s="759" t="s">
        <v>888</v>
      </c>
      <c r="F265" s="759" t="s">
        <v>286</v>
      </c>
      <c r="G265" s="760" t="s">
        <v>888</v>
      </c>
    </row>
    <row r="266" spans="1:7">
      <c r="A266" s="755"/>
      <c r="B266" s="756"/>
      <c r="C266" s="757" t="s">
        <v>578</v>
      </c>
      <c r="D266" s="758" t="s">
        <v>125</v>
      </c>
      <c r="E266" s="759" t="s">
        <v>889</v>
      </c>
      <c r="F266" s="759" t="s">
        <v>286</v>
      </c>
      <c r="G266" s="760" t="s">
        <v>889</v>
      </c>
    </row>
    <row r="267" spans="1:7">
      <c r="A267" s="755"/>
      <c r="B267" s="756"/>
      <c r="C267" s="757" t="s">
        <v>654</v>
      </c>
      <c r="D267" s="758" t="s">
        <v>126</v>
      </c>
      <c r="E267" s="759" t="s">
        <v>890</v>
      </c>
      <c r="F267" s="759" t="s">
        <v>286</v>
      </c>
      <c r="G267" s="760" t="s">
        <v>890</v>
      </c>
    </row>
    <row r="268" spans="1:7">
      <c r="A268" s="755"/>
      <c r="B268" s="756"/>
      <c r="C268" s="757" t="s">
        <v>573</v>
      </c>
      <c r="D268" s="758" t="s">
        <v>127</v>
      </c>
      <c r="E268" s="759" t="s">
        <v>891</v>
      </c>
      <c r="F268" s="759" t="s">
        <v>286</v>
      </c>
      <c r="G268" s="760" t="s">
        <v>891</v>
      </c>
    </row>
    <row r="269" spans="1:7">
      <c r="A269" s="755"/>
      <c r="B269" s="756"/>
      <c r="C269" s="757" t="s">
        <v>797</v>
      </c>
      <c r="D269" s="758" t="s">
        <v>798</v>
      </c>
      <c r="E269" s="759" t="s">
        <v>394</v>
      </c>
      <c r="F269" s="759" t="s">
        <v>286</v>
      </c>
      <c r="G269" s="760" t="s">
        <v>394</v>
      </c>
    </row>
    <row r="270" spans="1:7">
      <c r="A270" s="755"/>
      <c r="B270" s="756"/>
      <c r="C270" s="757" t="s">
        <v>583</v>
      </c>
      <c r="D270" s="758" t="s">
        <v>142</v>
      </c>
      <c r="E270" s="759" t="s">
        <v>844</v>
      </c>
      <c r="F270" s="759" t="s">
        <v>286</v>
      </c>
      <c r="G270" s="760" t="s">
        <v>844</v>
      </c>
    </row>
    <row r="271" spans="1:7">
      <c r="A271" s="755"/>
      <c r="B271" s="756"/>
      <c r="C271" s="757" t="s">
        <v>597</v>
      </c>
      <c r="D271" s="758" t="s">
        <v>147</v>
      </c>
      <c r="E271" s="759" t="s">
        <v>698</v>
      </c>
      <c r="F271" s="759" t="s">
        <v>286</v>
      </c>
      <c r="G271" s="760" t="s">
        <v>698</v>
      </c>
    </row>
    <row r="272" spans="1:7">
      <c r="A272" s="755"/>
      <c r="B272" s="756"/>
      <c r="C272" s="757" t="s">
        <v>575</v>
      </c>
      <c r="D272" s="758" t="s">
        <v>128</v>
      </c>
      <c r="E272" s="759" t="s">
        <v>862</v>
      </c>
      <c r="F272" s="759" t="s">
        <v>286</v>
      </c>
      <c r="G272" s="760" t="s">
        <v>862</v>
      </c>
    </row>
    <row r="273" spans="1:7">
      <c r="A273" s="755"/>
      <c r="B273" s="756"/>
      <c r="C273" s="757" t="s">
        <v>700</v>
      </c>
      <c r="D273" s="758" t="s">
        <v>701</v>
      </c>
      <c r="E273" s="759" t="s">
        <v>328</v>
      </c>
      <c r="F273" s="759" t="s">
        <v>286</v>
      </c>
      <c r="G273" s="760" t="s">
        <v>328</v>
      </c>
    </row>
    <row r="274" spans="1:7" ht="22.5">
      <c r="A274" s="755"/>
      <c r="B274" s="756"/>
      <c r="C274" s="757" t="s">
        <v>712</v>
      </c>
      <c r="D274" s="758" t="s">
        <v>144</v>
      </c>
      <c r="E274" s="759" t="s">
        <v>892</v>
      </c>
      <c r="F274" s="759" t="s">
        <v>286</v>
      </c>
      <c r="G274" s="760" t="s">
        <v>892</v>
      </c>
    </row>
    <row r="275" spans="1:7" ht="67.5">
      <c r="A275" s="749"/>
      <c r="B275" s="750" t="s">
        <v>893</v>
      </c>
      <c r="C275" s="751"/>
      <c r="D275" s="752" t="s">
        <v>894</v>
      </c>
      <c r="E275" s="753" t="s">
        <v>895</v>
      </c>
      <c r="F275" s="753" t="s">
        <v>286</v>
      </c>
      <c r="G275" s="754" t="s">
        <v>895</v>
      </c>
    </row>
    <row r="276" spans="1:7" ht="22.5">
      <c r="A276" s="755"/>
      <c r="B276" s="756"/>
      <c r="C276" s="757" t="s">
        <v>830</v>
      </c>
      <c r="D276" s="758" t="s">
        <v>196</v>
      </c>
      <c r="E276" s="759" t="s">
        <v>896</v>
      </c>
      <c r="F276" s="759" t="s">
        <v>286</v>
      </c>
      <c r="G276" s="760" t="s">
        <v>896</v>
      </c>
    </row>
    <row r="277" spans="1:7">
      <c r="A277" s="755"/>
      <c r="B277" s="756"/>
      <c r="C277" s="757" t="s">
        <v>671</v>
      </c>
      <c r="D277" s="758" t="s">
        <v>672</v>
      </c>
      <c r="E277" s="759" t="s">
        <v>897</v>
      </c>
      <c r="F277" s="759" t="s">
        <v>286</v>
      </c>
      <c r="G277" s="760" t="s">
        <v>897</v>
      </c>
    </row>
    <row r="278" spans="1:7">
      <c r="A278" s="755"/>
      <c r="B278" s="756"/>
      <c r="C278" s="757" t="s">
        <v>651</v>
      </c>
      <c r="D278" s="758" t="s">
        <v>124</v>
      </c>
      <c r="E278" s="759" t="s">
        <v>898</v>
      </c>
      <c r="F278" s="759" t="s">
        <v>286</v>
      </c>
      <c r="G278" s="760" t="s">
        <v>898</v>
      </c>
    </row>
    <row r="279" spans="1:7">
      <c r="A279" s="755"/>
      <c r="B279" s="756"/>
      <c r="C279" s="757" t="s">
        <v>679</v>
      </c>
      <c r="D279" s="758" t="s">
        <v>680</v>
      </c>
      <c r="E279" s="759" t="s">
        <v>899</v>
      </c>
      <c r="F279" s="759" t="s">
        <v>286</v>
      </c>
      <c r="G279" s="760" t="s">
        <v>899</v>
      </c>
    </row>
    <row r="280" spans="1:7">
      <c r="A280" s="755"/>
      <c r="B280" s="756"/>
      <c r="C280" s="757" t="s">
        <v>578</v>
      </c>
      <c r="D280" s="758" t="s">
        <v>125</v>
      </c>
      <c r="E280" s="759" t="s">
        <v>900</v>
      </c>
      <c r="F280" s="759" t="s">
        <v>286</v>
      </c>
      <c r="G280" s="760" t="s">
        <v>900</v>
      </c>
    </row>
    <row r="281" spans="1:7">
      <c r="A281" s="755"/>
      <c r="B281" s="756"/>
      <c r="C281" s="757" t="s">
        <v>654</v>
      </c>
      <c r="D281" s="758" t="s">
        <v>126</v>
      </c>
      <c r="E281" s="759" t="s">
        <v>901</v>
      </c>
      <c r="F281" s="759" t="s">
        <v>286</v>
      </c>
      <c r="G281" s="760" t="s">
        <v>901</v>
      </c>
    </row>
    <row r="282" spans="1:7">
      <c r="A282" s="755"/>
      <c r="B282" s="756"/>
      <c r="C282" s="757" t="s">
        <v>573</v>
      </c>
      <c r="D282" s="758" t="s">
        <v>127</v>
      </c>
      <c r="E282" s="759" t="s">
        <v>902</v>
      </c>
      <c r="F282" s="759" t="s">
        <v>286</v>
      </c>
      <c r="G282" s="760" t="s">
        <v>902</v>
      </c>
    </row>
    <row r="283" spans="1:7">
      <c r="A283" s="755"/>
      <c r="B283" s="756"/>
      <c r="C283" s="757" t="s">
        <v>797</v>
      </c>
      <c r="D283" s="758" t="s">
        <v>798</v>
      </c>
      <c r="E283" s="759" t="s">
        <v>628</v>
      </c>
      <c r="F283" s="759" t="s">
        <v>286</v>
      </c>
      <c r="G283" s="760" t="s">
        <v>628</v>
      </c>
    </row>
    <row r="284" spans="1:7">
      <c r="A284" s="755"/>
      <c r="B284" s="756"/>
      <c r="C284" s="757" t="s">
        <v>583</v>
      </c>
      <c r="D284" s="758" t="s">
        <v>142</v>
      </c>
      <c r="E284" s="759" t="s">
        <v>294</v>
      </c>
      <c r="F284" s="759" t="s">
        <v>286</v>
      </c>
      <c r="G284" s="760" t="s">
        <v>294</v>
      </c>
    </row>
    <row r="285" spans="1:7">
      <c r="A285" s="755"/>
      <c r="B285" s="756"/>
      <c r="C285" s="757" t="s">
        <v>597</v>
      </c>
      <c r="D285" s="758" t="s">
        <v>147</v>
      </c>
      <c r="E285" s="759" t="s">
        <v>673</v>
      </c>
      <c r="F285" s="759" t="s">
        <v>286</v>
      </c>
      <c r="G285" s="760" t="s">
        <v>673</v>
      </c>
    </row>
    <row r="286" spans="1:7">
      <c r="A286" s="755"/>
      <c r="B286" s="756"/>
      <c r="C286" s="757" t="s">
        <v>696</v>
      </c>
      <c r="D286" s="758" t="s">
        <v>697</v>
      </c>
      <c r="E286" s="759" t="s">
        <v>318</v>
      </c>
      <c r="F286" s="759" t="s">
        <v>286</v>
      </c>
      <c r="G286" s="760" t="s">
        <v>318</v>
      </c>
    </row>
    <row r="287" spans="1:7">
      <c r="A287" s="755"/>
      <c r="B287" s="756"/>
      <c r="C287" s="757" t="s">
        <v>575</v>
      </c>
      <c r="D287" s="758" t="s">
        <v>128</v>
      </c>
      <c r="E287" s="759" t="s">
        <v>903</v>
      </c>
      <c r="F287" s="759" t="s">
        <v>286</v>
      </c>
      <c r="G287" s="760" t="s">
        <v>903</v>
      </c>
    </row>
    <row r="288" spans="1:7">
      <c r="A288" s="755"/>
      <c r="B288" s="756"/>
      <c r="C288" s="757" t="s">
        <v>700</v>
      </c>
      <c r="D288" s="758" t="s">
        <v>701</v>
      </c>
      <c r="E288" s="759" t="s">
        <v>904</v>
      </c>
      <c r="F288" s="759" t="s">
        <v>286</v>
      </c>
      <c r="G288" s="760" t="s">
        <v>904</v>
      </c>
    </row>
    <row r="289" spans="1:7" ht="22.5">
      <c r="A289" s="755"/>
      <c r="B289" s="756"/>
      <c r="C289" s="757" t="s">
        <v>712</v>
      </c>
      <c r="D289" s="758" t="s">
        <v>144</v>
      </c>
      <c r="E289" s="759" t="s">
        <v>905</v>
      </c>
      <c r="F289" s="759" t="s">
        <v>286</v>
      </c>
      <c r="G289" s="760" t="s">
        <v>905</v>
      </c>
    </row>
    <row r="290" spans="1:7">
      <c r="A290" s="749"/>
      <c r="B290" s="750" t="s">
        <v>906</v>
      </c>
      <c r="C290" s="751"/>
      <c r="D290" s="752" t="s">
        <v>209</v>
      </c>
      <c r="E290" s="753" t="s">
        <v>907</v>
      </c>
      <c r="F290" s="753" t="s">
        <v>286</v>
      </c>
      <c r="G290" s="754" t="s">
        <v>907</v>
      </c>
    </row>
    <row r="291" spans="1:7" ht="56.25">
      <c r="A291" s="755"/>
      <c r="B291" s="756"/>
      <c r="C291" s="757" t="s">
        <v>488</v>
      </c>
      <c r="D291" s="758" t="s">
        <v>765</v>
      </c>
      <c r="E291" s="759" t="s">
        <v>908</v>
      </c>
      <c r="F291" s="759" t="s">
        <v>286</v>
      </c>
      <c r="G291" s="760" t="s">
        <v>908</v>
      </c>
    </row>
    <row r="292" spans="1:7">
      <c r="A292" s="755"/>
      <c r="B292" s="756"/>
      <c r="C292" s="757" t="s">
        <v>573</v>
      </c>
      <c r="D292" s="758" t="s">
        <v>127</v>
      </c>
      <c r="E292" s="759" t="s">
        <v>909</v>
      </c>
      <c r="F292" s="759" t="s">
        <v>286</v>
      </c>
      <c r="G292" s="760" t="s">
        <v>909</v>
      </c>
    </row>
    <row r="293" spans="1:7">
      <c r="A293" s="755"/>
      <c r="B293" s="756"/>
      <c r="C293" s="757" t="s">
        <v>575</v>
      </c>
      <c r="D293" s="758" t="s">
        <v>128</v>
      </c>
      <c r="E293" s="759" t="s">
        <v>517</v>
      </c>
      <c r="F293" s="759" t="s">
        <v>286</v>
      </c>
      <c r="G293" s="760" t="s">
        <v>517</v>
      </c>
    </row>
    <row r="294" spans="1:7" ht="22.5">
      <c r="A294" s="755"/>
      <c r="B294" s="756"/>
      <c r="C294" s="757" t="s">
        <v>712</v>
      </c>
      <c r="D294" s="758" t="s">
        <v>144</v>
      </c>
      <c r="E294" s="759" t="s">
        <v>910</v>
      </c>
      <c r="F294" s="759" t="s">
        <v>286</v>
      </c>
      <c r="G294" s="760" t="s">
        <v>910</v>
      </c>
    </row>
    <row r="295" spans="1:7">
      <c r="A295" s="744" t="s">
        <v>530</v>
      </c>
      <c r="B295" s="745"/>
      <c r="C295" s="745"/>
      <c r="D295" s="746" t="s">
        <v>181</v>
      </c>
      <c r="E295" s="747" t="s">
        <v>911</v>
      </c>
      <c r="F295" s="747" t="s">
        <v>291</v>
      </c>
      <c r="G295" s="748" t="s">
        <v>912</v>
      </c>
    </row>
    <row r="296" spans="1:7">
      <c r="A296" s="749"/>
      <c r="B296" s="750" t="s">
        <v>536</v>
      </c>
      <c r="C296" s="751"/>
      <c r="D296" s="752" t="s">
        <v>544</v>
      </c>
      <c r="E296" s="753" t="s">
        <v>286</v>
      </c>
      <c r="F296" s="753" t="s">
        <v>291</v>
      </c>
      <c r="G296" s="754" t="s">
        <v>291</v>
      </c>
    </row>
    <row r="297" spans="1:7" ht="45">
      <c r="A297" s="755"/>
      <c r="B297" s="756"/>
      <c r="C297" s="757" t="s">
        <v>537</v>
      </c>
      <c r="D297" s="758" t="s">
        <v>913</v>
      </c>
      <c r="E297" s="759" t="s">
        <v>286</v>
      </c>
      <c r="F297" s="759" t="s">
        <v>291</v>
      </c>
      <c r="G297" s="760" t="s">
        <v>291</v>
      </c>
    </row>
    <row r="298" spans="1:7">
      <c r="A298" s="749"/>
      <c r="B298" s="750" t="s">
        <v>914</v>
      </c>
      <c r="C298" s="751"/>
      <c r="D298" s="752" t="s">
        <v>257</v>
      </c>
      <c r="E298" s="753" t="s">
        <v>915</v>
      </c>
      <c r="F298" s="753" t="s">
        <v>286</v>
      </c>
      <c r="G298" s="754" t="s">
        <v>915</v>
      </c>
    </row>
    <row r="299" spans="1:7">
      <c r="A299" s="755"/>
      <c r="B299" s="756"/>
      <c r="C299" s="757" t="s">
        <v>580</v>
      </c>
      <c r="D299" s="758" t="s">
        <v>141</v>
      </c>
      <c r="E299" s="759" t="s">
        <v>916</v>
      </c>
      <c r="F299" s="759" t="s">
        <v>286</v>
      </c>
      <c r="G299" s="760" t="s">
        <v>916</v>
      </c>
    </row>
    <row r="300" spans="1:7">
      <c r="A300" s="755"/>
      <c r="B300" s="756"/>
      <c r="C300" s="757" t="s">
        <v>573</v>
      </c>
      <c r="D300" s="758" t="s">
        <v>127</v>
      </c>
      <c r="E300" s="759" t="s">
        <v>337</v>
      </c>
      <c r="F300" s="759" t="s">
        <v>286</v>
      </c>
      <c r="G300" s="760" t="s">
        <v>337</v>
      </c>
    </row>
    <row r="301" spans="1:7">
      <c r="A301" s="755"/>
      <c r="B301" s="756"/>
      <c r="C301" s="757" t="s">
        <v>575</v>
      </c>
      <c r="D301" s="758" t="s">
        <v>128</v>
      </c>
      <c r="E301" s="759" t="s">
        <v>394</v>
      </c>
      <c r="F301" s="759" t="s">
        <v>286</v>
      </c>
      <c r="G301" s="760" t="s">
        <v>394</v>
      </c>
    </row>
    <row r="302" spans="1:7">
      <c r="A302" s="749"/>
      <c r="B302" s="750" t="s">
        <v>917</v>
      </c>
      <c r="C302" s="751"/>
      <c r="D302" s="752" t="s">
        <v>182</v>
      </c>
      <c r="E302" s="753" t="s">
        <v>918</v>
      </c>
      <c r="F302" s="753" t="s">
        <v>286</v>
      </c>
      <c r="G302" s="754" t="s">
        <v>918</v>
      </c>
    </row>
    <row r="303" spans="1:7" ht="56.25">
      <c r="A303" s="755"/>
      <c r="B303" s="756"/>
      <c r="C303" s="757" t="s">
        <v>488</v>
      </c>
      <c r="D303" s="758" t="s">
        <v>765</v>
      </c>
      <c r="E303" s="759" t="s">
        <v>711</v>
      </c>
      <c r="F303" s="759" t="s">
        <v>286</v>
      </c>
      <c r="G303" s="760" t="s">
        <v>711</v>
      </c>
    </row>
    <row r="304" spans="1:7" ht="33.75">
      <c r="A304" s="755"/>
      <c r="B304" s="756"/>
      <c r="C304" s="757" t="s">
        <v>919</v>
      </c>
      <c r="D304" s="758" t="s">
        <v>920</v>
      </c>
      <c r="E304" s="759" t="s">
        <v>526</v>
      </c>
      <c r="F304" s="759" t="s">
        <v>286</v>
      </c>
      <c r="G304" s="760" t="s">
        <v>526</v>
      </c>
    </row>
    <row r="305" spans="1:7">
      <c r="A305" s="755"/>
      <c r="B305" s="756"/>
      <c r="C305" s="757" t="s">
        <v>578</v>
      </c>
      <c r="D305" s="758" t="s">
        <v>125</v>
      </c>
      <c r="E305" s="759" t="s">
        <v>921</v>
      </c>
      <c r="F305" s="759" t="s">
        <v>922</v>
      </c>
      <c r="G305" s="760" t="s">
        <v>923</v>
      </c>
    </row>
    <row r="306" spans="1:7">
      <c r="A306" s="755"/>
      <c r="B306" s="756"/>
      <c r="C306" s="757" t="s">
        <v>654</v>
      </c>
      <c r="D306" s="758" t="s">
        <v>126</v>
      </c>
      <c r="E306" s="759" t="s">
        <v>924</v>
      </c>
      <c r="F306" s="759" t="s">
        <v>286</v>
      </c>
      <c r="G306" s="760" t="s">
        <v>924</v>
      </c>
    </row>
    <row r="307" spans="1:7">
      <c r="A307" s="755"/>
      <c r="B307" s="756"/>
      <c r="C307" s="757" t="s">
        <v>580</v>
      </c>
      <c r="D307" s="758" t="s">
        <v>141</v>
      </c>
      <c r="E307" s="759" t="s">
        <v>925</v>
      </c>
      <c r="F307" s="759" t="s">
        <v>286</v>
      </c>
      <c r="G307" s="760" t="s">
        <v>925</v>
      </c>
    </row>
    <row r="308" spans="1:7">
      <c r="A308" s="755"/>
      <c r="B308" s="756"/>
      <c r="C308" s="757" t="s">
        <v>573</v>
      </c>
      <c r="D308" s="758" t="s">
        <v>127</v>
      </c>
      <c r="E308" s="759" t="s">
        <v>926</v>
      </c>
      <c r="F308" s="759" t="s">
        <v>927</v>
      </c>
      <c r="G308" s="760" t="s">
        <v>928</v>
      </c>
    </row>
    <row r="309" spans="1:7">
      <c r="A309" s="755"/>
      <c r="B309" s="756"/>
      <c r="C309" s="757" t="s">
        <v>583</v>
      </c>
      <c r="D309" s="758" t="s">
        <v>142</v>
      </c>
      <c r="E309" s="759" t="s">
        <v>718</v>
      </c>
      <c r="F309" s="759" t="s">
        <v>286</v>
      </c>
      <c r="G309" s="760" t="s">
        <v>718</v>
      </c>
    </row>
    <row r="310" spans="1:7">
      <c r="A310" s="755"/>
      <c r="B310" s="756"/>
      <c r="C310" s="757" t="s">
        <v>597</v>
      </c>
      <c r="D310" s="758" t="s">
        <v>147</v>
      </c>
      <c r="E310" s="759" t="s">
        <v>366</v>
      </c>
      <c r="F310" s="759" t="s">
        <v>286</v>
      </c>
      <c r="G310" s="760" t="s">
        <v>366</v>
      </c>
    </row>
    <row r="311" spans="1:7">
      <c r="A311" s="755"/>
      <c r="B311" s="756"/>
      <c r="C311" s="757" t="s">
        <v>575</v>
      </c>
      <c r="D311" s="758" t="s">
        <v>128</v>
      </c>
      <c r="E311" s="759" t="s">
        <v>929</v>
      </c>
      <c r="F311" s="759" t="s">
        <v>331</v>
      </c>
      <c r="G311" s="760" t="s">
        <v>930</v>
      </c>
    </row>
    <row r="312" spans="1:7">
      <c r="A312" s="755"/>
      <c r="B312" s="756"/>
      <c r="C312" s="757" t="s">
        <v>700</v>
      </c>
      <c r="D312" s="758" t="s">
        <v>701</v>
      </c>
      <c r="E312" s="759" t="s">
        <v>366</v>
      </c>
      <c r="F312" s="759" t="s">
        <v>286</v>
      </c>
      <c r="G312" s="760" t="s">
        <v>366</v>
      </c>
    </row>
    <row r="313" spans="1:7">
      <c r="A313" s="755"/>
      <c r="B313" s="756"/>
      <c r="C313" s="757" t="s">
        <v>710</v>
      </c>
      <c r="D313" s="758" t="s">
        <v>129</v>
      </c>
      <c r="E313" s="759" t="s">
        <v>931</v>
      </c>
      <c r="F313" s="759" t="s">
        <v>286</v>
      </c>
      <c r="G313" s="760" t="s">
        <v>931</v>
      </c>
    </row>
    <row r="314" spans="1:7">
      <c r="A314" s="749"/>
      <c r="B314" s="750" t="s">
        <v>932</v>
      </c>
      <c r="C314" s="751"/>
      <c r="D314" s="752" t="s">
        <v>209</v>
      </c>
      <c r="E314" s="753" t="s">
        <v>891</v>
      </c>
      <c r="F314" s="753" t="s">
        <v>286</v>
      </c>
      <c r="G314" s="754" t="s">
        <v>891</v>
      </c>
    </row>
    <row r="315" spans="1:7" ht="56.25">
      <c r="A315" s="755"/>
      <c r="B315" s="756"/>
      <c r="C315" s="757" t="s">
        <v>488</v>
      </c>
      <c r="D315" s="758" t="s">
        <v>765</v>
      </c>
      <c r="E315" s="759" t="s">
        <v>510</v>
      </c>
      <c r="F315" s="759" t="s">
        <v>286</v>
      </c>
      <c r="G315" s="760" t="s">
        <v>510</v>
      </c>
    </row>
    <row r="316" spans="1:7">
      <c r="A316" s="755"/>
      <c r="B316" s="756"/>
      <c r="C316" s="757" t="s">
        <v>573</v>
      </c>
      <c r="D316" s="758" t="s">
        <v>127</v>
      </c>
      <c r="E316" s="759" t="s">
        <v>933</v>
      </c>
      <c r="F316" s="759" t="s">
        <v>286</v>
      </c>
      <c r="G316" s="760" t="s">
        <v>933</v>
      </c>
    </row>
    <row r="317" spans="1:7">
      <c r="A317" s="755"/>
      <c r="B317" s="756"/>
      <c r="C317" s="757" t="s">
        <v>575</v>
      </c>
      <c r="D317" s="758" t="s">
        <v>128</v>
      </c>
      <c r="E317" s="759" t="s">
        <v>880</v>
      </c>
      <c r="F317" s="759" t="s">
        <v>286</v>
      </c>
      <c r="G317" s="760" t="s">
        <v>880</v>
      </c>
    </row>
    <row r="318" spans="1:7">
      <c r="A318" s="744" t="s">
        <v>460</v>
      </c>
      <c r="B318" s="745"/>
      <c r="C318" s="745"/>
      <c r="D318" s="746" t="s">
        <v>131</v>
      </c>
      <c r="E318" s="747" t="s">
        <v>934</v>
      </c>
      <c r="F318" s="747" t="s">
        <v>394</v>
      </c>
      <c r="G318" s="748" t="s">
        <v>935</v>
      </c>
    </row>
    <row r="319" spans="1:7">
      <c r="A319" s="749"/>
      <c r="B319" s="750" t="s">
        <v>936</v>
      </c>
      <c r="C319" s="751"/>
      <c r="D319" s="752" t="s">
        <v>937</v>
      </c>
      <c r="E319" s="753" t="s">
        <v>938</v>
      </c>
      <c r="F319" s="753" t="s">
        <v>286</v>
      </c>
      <c r="G319" s="754" t="s">
        <v>938</v>
      </c>
    </row>
    <row r="320" spans="1:7" ht="33.75">
      <c r="A320" s="755"/>
      <c r="B320" s="756"/>
      <c r="C320" s="757" t="s">
        <v>939</v>
      </c>
      <c r="D320" s="758" t="s">
        <v>940</v>
      </c>
      <c r="E320" s="759" t="s">
        <v>938</v>
      </c>
      <c r="F320" s="759" t="s">
        <v>286</v>
      </c>
      <c r="G320" s="760" t="s">
        <v>938</v>
      </c>
    </row>
    <row r="321" spans="1:7" ht="22.5">
      <c r="A321" s="749"/>
      <c r="B321" s="750" t="s">
        <v>941</v>
      </c>
      <c r="C321" s="751"/>
      <c r="D321" s="752" t="s">
        <v>942</v>
      </c>
      <c r="E321" s="753" t="s">
        <v>394</v>
      </c>
      <c r="F321" s="753" t="s">
        <v>286</v>
      </c>
      <c r="G321" s="754" t="s">
        <v>394</v>
      </c>
    </row>
    <row r="322" spans="1:7">
      <c r="A322" s="755"/>
      <c r="B322" s="756"/>
      <c r="C322" s="757" t="s">
        <v>573</v>
      </c>
      <c r="D322" s="758" t="s">
        <v>127</v>
      </c>
      <c r="E322" s="759" t="s">
        <v>337</v>
      </c>
      <c r="F322" s="759" t="s">
        <v>286</v>
      </c>
      <c r="G322" s="760" t="s">
        <v>337</v>
      </c>
    </row>
    <row r="323" spans="1:7">
      <c r="A323" s="755"/>
      <c r="B323" s="756"/>
      <c r="C323" s="757" t="s">
        <v>575</v>
      </c>
      <c r="D323" s="758" t="s">
        <v>128</v>
      </c>
      <c r="E323" s="759" t="s">
        <v>452</v>
      </c>
      <c r="F323" s="759" t="s">
        <v>286</v>
      </c>
      <c r="G323" s="760" t="s">
        <v>452</v>
      </c>
    </row>
    <row r="324" spans="1:7" ht="56.25">
      <c r="A324" s="749"/>
      <c r="B324" s="750" t="s">
        <v>463</v>
      </c>
      <c r="C324" s="751"/>
      <c r="D324" s="752" t="s">
        <v>464</v>
      </c>
      <c r="E324" s="753" t="s">
        <v>943</v>
      </c>
      <c r="F324" s="753" t="s">
        <v>286</v>
      </c>
      <c r="G324" s="754" t="s">
        <v>943</v>
      </c>
    </row>
    <row r="325" spans="1:7" ht="56.25">
      <c r="A325" s="755"/>
      <c r="B325" s="756"/>
      <c r="C325" s="757" t="s">
        <v>468</v>
      </c>
      <c r="D325" s="758" t="s">
        <v>944</v>
      </c>
      <c r="E325" s="759" t="s">
        <v>286</v>
      </c>
      <c r="F325" s="759" t="s">
        <v>470</v>
      </c>
      <c r="G325" s="760" t="s">
        <v>470</v>
      </c>
    </row>
    <row r="326" spans="1:7">
      <c r="A326" s="755"/>
      <c r="B326" s="756"/>
      <c r="C326" s="757" t="s">
        <v>471</v>
      </c>
      <c r="D326" s="758" t="s">
        <v>945</v>
      </c>
      <c r="E326" s="759" t="s">
        <v>470</v>
      </c>
      <c r="F326" s="759" t="s">
        <v>473</v>
      </c>
      <c r="G326" s="760" t="s">
        <v>286</v>
      </c>
    </row>
    <row r="327" spans="1:7">
      <c r="A327" s="755"/>
      <c r="B327" s="756"/>
      <c r="C327" s="757" t="s">
        <v>946</v>
      </c>
      <c r="D327" s="758" t="s">
        <v>135</v>
      </c>
      <c r="E327" s="759" t="s">
        <v>947</v>
      </c>
      <c r="F327" s="759" t="s">
        <v>286</v>
      </c>
      <c r="G327" s="760" t="s">
        <v>947</v>
      </c>
    </row>
    <row r="328" spans="1:7" ht="22.5">
      <c r="A328" s="749"/>
      <c r="B328" s="750" t="s">
        <v>474</v>
      </c>
      <c r="C328" s="751"/>
      <c r="D328" s="752" t="s">
        <v>156</v>
      </c>
      <c r="E328" s="753" t="s">
        <v>948</v>
      </c>
      <c r="F328" s="753" t="s">
        <v>286</v>
      </c>
      <c r="G328" s="754" t="s">
        <v>948</v>
      </c>
    </row>
    <row r="329" spans="1:7">
      <c r="A329" s="755"/>
      <c r="B329" s="756"/>
      <c r="C329" s="757" t="s">
        <v>949</v>
      </c>
      <c r="D329" s="758" t="s">
        <v>133</v>
      </c>
      <c r="E329" s="759" t="s">
        <v>948</v>
      </c>
      <c r="F329" s="759" t="s">
        <v>286</v>
      </c>
      <c r="G329" s="760" t="s">
        <v>948</v>
      </c>
    </row>
    <row r="330" spans="1:7">
      <c r="A330" s="749"/>
      <c r="B330" s="750" t="s">
        <v>476</v>
      </c>
      <c r="C330" s="751"/>
      <c r="D330" s="752" t="s">
        <v>132</v>
      </c>
      <c r="E330" s="753" t="s">
        <v>950</v>
      </c>
      <c r="F330" s="753" t="s">
        <v>394</v>
      </c>
      <c r="G330" s="754" t="s">
        <v>951</v>
      </c>
    </row>
    <row r="331" spans="1:7">
      <c r="A331" s="755"/>
      <c r="B331" s="756"/>
      <c r="C331" s="757" t="s">
        <v>949</v>
      </c>
      <c r="D331" s="758" t="s">
        <v>133</v>
      </c>
      <c r="E331" s="759" t="s">
        <v>950</v>
      </c>
      <c r="F331" s="759" t="s">
        <v>952</v>
      </c>
      <c r="G331" s="760" t="s">
        <v>953</v>
      </c>
    </row>
    <row r="332" spans="1:7">
      <c r="A332" s="755"/>
      <c r="B332" s="756"/>
      <c r="C332" s="757" t="s">
        <v>573</v>
      </c>
      <c r="D332" s="758" t="s">
        <v>127</v>
      </c>
      <c r="E332" s="759" t="s">
        <v>286</v>
      </c>
      <c r="F332" s="759" t="s">
        <v>954</v>
      </c>
      <c r="G332" s="760" t="s">
        <v>954</v>
      </c>
    </row>
    <row r="333" spans="1:7">
      <c r="A333" s="749"/>
      <c r="B333" s="750" t="s">
        <v>477</v>
      </c>
      <c r="C333" s="751"/>
      <c r="D333" s="752" t="s">
        <v>157</v>
      </c>
      <c r="E333" s="753" t="s">
        <v>955</v>
      </c>
      <c r="F333" s="753" t="s">
        <v>286</v>
      </c>
      <c r="G333" s="754" t="s">
        <v>955</v>
      </c>
    </row>
    <row r="334" spans="1:7" ht="56.25">
      <c r="A334" s="755"/>
      <c r="B334" s="756"/>
      <c r="C334" s="757" t="s">
        <v>468</v>
      </c>
      <c r="D334" s="758" t="s">
        <v>944</v>
      </c>
      <c r="E334" s="759" t="s">
        <v>286</v>
      </c>
      <c r="F334" s="759" t="s">
        <v>480</v>
      </c>
      <c r="G334" s="760" t="s">
        <v>480</v>
      </c>
    </row>
    <row r="335" spans="1:7">
      <c r="A335" s="755"/>
      <c r="B335" s="756"/>
      <c r="C335" s="757" t="s">
        <v>471</v>
      </c>
      <c r="D335" s="758" t="s">
        <v>945</v>
      </c>
      <c r="E335" s="759" t="s">
        <v>480</v>
      </c>
      <c r="F335" s="759" t="s">
        <v>481</v>
      </c>
      <c r="G335" s="760" t="s">
        <v>286</v>
      </c>
    </row>
    <row r="336" spans="1:7">
      <c r="A336" s="755"/>
      <c r="B336" s="756"/>
      <c r="C336" s="757" t="s">
        <v>949</v>
      </c>
      <c r="D336" s="758" t="s">
        <v>133</v>
      </c>
      <c r="E336" s="759" t="s">
        <v>956</v>
      </c>
      <c r="F336" s="759" t="s">
        <v>286</v>
      </c>
      <c r="G336" s="760" t="s">
        <v>956</v>
      </c>
    </row>
    <row r="337" spans="1:7">
      <c r="A337" s="749"/>
      <c r="B337" s="750" t="s">
        <v>482</v>
      </c>
      <c r="C337" s="751"/>
      <c r="D337" s="752" t="s">
        <v>158</v>
      </c>
      <c r="E337" s="753" t="s">
        <v>957</v>
      </c>
      <c r="F337" s="753" t="s">
        <v>286</v>
      </c>
      <c r="G337" s="754" t="s">
        <v>957</v>
      </c>
    </row>
    <row r="338" spans="1:7">
      <c r="A338" s="755"/>
      <c r="B338" s="756"/>
      <c r="C338" s="757" t="s">
        <v>671</v>
      </c>
      <c r="D338" s="758" t="s">
        <v>672</v>
      </c>
      <c r="E338" s="759" t="s">
        <v>958</v>
      </c>
      <c r="F338" s="759" t="s">
        <v>286</v>
      </c>
      <c r="G338" s="760" t="s">
        <v>958</v>
      </c>
    </row>
    <row r="339" spans="1:7">
      <c r="A339" s="755"/>
      <c r="B339" s="756"/>
      <c r="C339" s="757" t="s">
        <v>651</v>
      </c>
      <c r="D339" s="758" t="s">
        <v>124</v>
      </c>
      <c r="E339" s="759" t="s">
        <v>959</v>
      </c>
      <c r="F339" s="759" t="s">
        <v>286</v>
      </c>
      <c r="G339" s="760" t="s">
        <v>959</v>
      </c>
    </row>
    <row r="340" spans="1:7">
      <c r="A340" s="755"/>
      <c r="B340" s="756"/>
      <c r="C340" s="757" t="s">
        <v>679</v>
      </c>
      <c r="D340" s="758" t="s">
        <v>680</v>
      </c>
      <c r="E340" s="759" t="s">
        <v>960</v>
      </c>
      <c r="F340" s="759" t="s">
        <v>286</v>
      </c>
      <c r="G340" s="760" t="s">
        <v>960</v>
      </c>
    </row>
    <row r="341" spans="1:7">
      <c r="A341" s="755"/>
      <c r="B341" s="756"/>
      <c r="C341" s="757" t="s">
        <v>578</v>
      </c>
      <c r="D341" s="758" t="s">
        <v>125</v>
      </c>
      <c r="E341" s="759" t="s">
        <v>961</v>
      </c>
      <c r="F341" s="759" t="s">
        <v>286</v>
      </c>
      <c r="G341" s="760" t="s">
        <v>961</v>
      </c>
    </row>
    <row r="342" spans="1:7">
      <c r="A342" s="755"/>
      <c r="B342" s="756"/>
      <c r="C342" s="757" t="s">
        <v>654</v>
      </c>
      <c r="D342" s="758" t="s">
        <v>126</v>
      </c>
      <c r="E342" s="759" t="s">
        <v>962</v>
      </c>
      <c r="F342" s="759" t="s">
        <v>286</v>
      </c>
      <c r="G342" s="760" t="s">
        <v>962</v>
      </c>
    </row>
    <row r="343" spans="1:7" ht="22.5">
      <c r="A343" s="755"/>
      <c r="B343" s="756"/>
      <c r="C343" s="757" t="s">
        <v>692</v>
      </c>
      <c r="D343" s="758" t="s">
        <v>693</v>
      </c>
      <c r="E343" s="759" t="s">
        <v>526</v>
      </c>
      <c r="F343" s="759" t="s">
        <v>286</v>
      </c>
      <c r="G343" s="760" t="s">
        <v>526</v>
      </c>
    </row>
    <row r="344" spans="1:7">
      <c r="A344" s="755"/>
      <c r="B344" s="756"/>
      <c r="C344" s="757" t="s">
        <v>580</v>
      </c>
      <c r="D344" s="758" t="s">
        <v>141</v>
      </c>
      <c r="E344" s="759" t="s">
        <v>510</v>
      </c>
      <c r="F344" s="759" t="s">
        <v>286</v>
      </c>
      <c r="G344" s="760" t="s">
        <v>510</v>
      </c>
    </row>
    <row r="345" spans="1:7">
      <c r="A345" s="755"/>
      <c r="B345" s="756"/>
      <c r="C345" s="757" t="s">
        <v>573</v>
      </c>
      <c r="D345" s="758" t="s">
        <v>127</v>
      </c>
      <c r="E345" s="759" t="s">
        <v>963</v>
      </c>
      <c r="F345" s="759" t="s">
        <v>286</v>
      </c>
      <c r="G345" s="760" t="s">
        <v>963</v>
      </c>
    </row>
    <row r="346" spans="1:7">
      <c r="A346" s="755"/>
      <c r="B346" s="756"/>
      <c r="C346" s="757" t="s">
        <v>583</v>
      </c>
      <c r="D346" s="758" t="s">
        <v>142</v>
      </c>
      <c r="E346" s="759" t="s">
        <v>802</v>
      </c>
      <c r="F346" s="759" t="s">
        <v>286</v>
      </c>
      <c r="G346" s="760" t="s">
        <v>802</v>
      </c>
    </row>
    <row r="347" spans="1:7">
      <c r="A347" s="755"/>
      <c r="B347" s="756"/>
      <c r="C347" s="757" t="s">
        <v>597</v>
      </c>
      <c r="D347" s="758" t="s">
        <v>147</v>
      </c>
      <c r="E347" s="759" t="s">
        <v>337</v>
      </c>
      <c r="F347" s="759" t="s">
        <v>286</v>
      </c>
      <c r="G347" s="760" t="s">
        <v>337</v>
      </c>
    </row>
    <row r="348" spans="1:7">
      <c r="A348" s="755"/>
      <c r="B348" s="756"/>
      <c r="C348" s="757" t="s">
        <v>696</v>
      </c>
      <c r="D348" s="758" t="s">
        <v>697</v>
      </c>
      <c r="E348" s="759" t="s">
        <v>904</v>
      </c>
      <c r="F348" s="759" t="s">
        <v>286</v>
      </c>
      <c r="G348" s="760" t="s">
        <v>904</v>
      </c>
    </row>
    <row r="349" spans="1:7">
      <c r="A349" s="755"/>
      <c r="B349" s="756"/>
      <c r="C349" s="757" t="s">
        <v>575</v>
      </c>
      <c r="D349" s="758" t="s">
        <v>128</v>
      </c>
      <c r="E349" s="759" t="s">
        <v>964</v>
      </c>
      <c r="F349" s="759" t="s">
        <v>286</v>
      </c>
      <c r="G349" s="760" t="s">
        <v>964</v>
      </c>
    </row>
    <row r="350" spans="1:7">
      <c r="A350" s="755"/>
      <c r="B350" s="756"/>
      <c r="C350" s="757" t="s">
        <v>700</v>
      </c>
      <c r="D350" s="758" t="s">
        <v>701</v>
      </c>
      <c r="E350" s="759" t="s">
        <v>365</v>
      </c>
      <c r="F350" s="759" t="s">
        <v>286</v>
      </c>
      <c r="G350" s="760" t="s">
        <v>365</v>
      </c>
    </row>
    <row r="351" spans="1:7" ht="22.5">
      <c r="A351" s="755"/>
      <c r="B351" s="756"/>
      <c r="C351" s="757" t="s">
        <v>705</v>
      </c>
      <c r="D351" s="758" t="s">
        <v>706</v>
      </c>
      <c r="E351" s="759" t="s">
        <v>665</v>
      </c>
      <c r="F351" s="759" t="s">
        <v>286</v>
      </c>
      <c r="G351" s="760" t="s">
        <v>665</v>
      </c>
    </row>
    <row r="352" spans="1:7">
      <c r="A352" s="755"/>
      <c r="B352" s="756"/>
      <c r="C352" s="757" t="s">
        <v>710</v>
      </c>
      <c r="D352" s="758" t="s">
        <v>129</v>
      </c>
      <c r="E352" s="759" t="s">
        <v>718</v>
      </c>
      <c r="F352" s="759" t="s">
        <v>286</v>
      </c>
      <c r="G352" s="760" t="s">
        <v>718</v>
      </c>
    </row>
    <row r="353" spans="1:7">
      <c r="A353" s="755"/>
      <c r="B353" s="756"/>
      <c r="C353" s="757" t="s">
        <v>601</v>
      </c>
      <c r="D353" s="758" t="s">
        <v>246</v>
      </c>
      <c r="E353" s="759" t="s">
        <v>965</v>
      </c>
      <c r="F353" s="759" t="s">
        <v>286</v>
      </c>
      <c r="G353" s="760" t="s">
        <v>965</v>
      </c>
    </row>
    <row r="354" spans="1:7" ht="22.5">
      <c r="A354" s="755"/>
      <c r="B354" s="756"/>
      <c r="C354" s="757" t="s">
        <v>712</v>
      </c>
      <c r="D354" s="758" t="s">
        <v>144</v>
      </c>
      <c r="E354" s="759" t="s">
        <v>966</v>
      </c>
      <c r="F354" s="759" t="s">
        <v>286</v>
      </c>
      <c r="G354" s="760" t="s">
        <v>966</v>
      </c>
    </row>
    <row r="355" spans="1:7" ht="22.5">
      <c r="A355" s="755"/>
      <c r="B355" s="756"/>
      <c r="C355" s="757" t="s">
        <v>715</v>
      </c>
      <c r="D355" s="758" t="s">
        <v>716</v>
      </c>
      <c r="E355" s="759" t="s">
        <v>452</v>
      </c>
      <c r="F355" s="759" t="s">
        <v>286</v>
      </c>
      <c r="G355" s="760" t="s">
        <v>452</v>
      </c>
    </row>
    <row r="356" spans="1:7" ht="22.5">
      <c r="A356" s="749"/>
      <c r="B356" s="750" t="s">
        <v>484</v>
      </c>
      <c r="C356" s="751"/>
      <c r="D356" s="752" t="s">
        <v>136</v>
      </c>
      <c r="E356" s="753" t="s">
        <v>967</v>
      </c>
      <c r="F356" s="753" t="s">
        <v>286</v>
      </c>
      <c r="G356" s="754" t="s">
        <v>967</v>
      </c>
    </row>
    <row r="357" spans="1:7">
      <c r="A357" s="755"/>
      <c r="B357" s="756"/>
      <c r="C357" s="757" t="s">
        <v>578</v>
      </c>
      <c r="D357" s="758" t="s">
        <v>125</v>
      </c>
      <c r="E357" s="759" t="s">
        <v>968</v>
      </c>
      <c r="F357" s="759" t="s">
        <v>969</v>
      </c>
      <c r="G357" s="760" t="s">
        <v>286</v>
      </c>
    </row>
    <row r="358" spans="1:7">
      <c r="A358" s="755"/>
      <c r="B358" s="756"/>
      <c r="C358" s="757" t="s">
        <v>580</v>
      </c>
      <c r="D358" s="758" t="s">
        <v>141</v>
      </c>
      <c r="E358" s="759" t="s">
        <v>970</v>
      </c>
      <c r="F358" s="759" t="s">
        <v>971</v>
      </c>
      <c r="G358" s="760" t="s">
        <v>286</v>
      </c>
    </row>
    <row r="359" spans="1:7">
      <c r="A359" s="755"/>
      <c r="B359" s="756"/>
      <c r="C359" s="757" t="s">
        <v>575</v>
      </c>
      <c r="D359" s="758" t="s">
        <v>128</v>
      </c>
      <c r="E359" s="759" t="s">
        <v>972</v>
      </c>
      <c r="F359" s="759" t="s">
        <v>973</v>
      </c>
      <c r="G359" s="760" t="s">
        <v>967</v>
      </c>
    </row>
    <row r="360" spans="1:7">
      <c r="A360" s="749"/>
      <c r="B360" s="750" t="s">
        <v>974</v>
      </c>
      <c r="C360" s="751"/>
      <c r="D360" s="752" t="s">
        <v>975</v>
      </c>
      <c r="E360" s="753" t="s">
        <v>976</v>
      </c>
      <c r="F360" s="753" t="s">
        <v>286</v>
      </c>
      <c r="G360" s="754" t="s">
        <v>976</v>
      </c>
    </row>
    <row r="361" spans="1:7">
      <c r="A361" s="755"/>
      <c r="B361" s="756"/>
      <c r="C361" s="757" t="s">
        <v>949</v>
      </c>
      <c r="D361" s="758" t="s">
        <v>133</v>
      </c>
      <c r="E361" s="759" t="s">
        <v>976</v>
      </c>
      <c r="F361" s="759" t="s">
        <v>286</v>
      </c>
      <c r="G361" s="760" t="s">
        <v>976</v>
      </c>
    </row>
    <row r="362" spans="1:7">
      <c r="A362" s="749"/>
      <c r="B362" s="750" t="s">
        <v>977</v>
      </c>
      <c r="C362" s="751"/>
      <c r="D362" s="752" t="s">
        <v>193</v>
      </c>
      <c r="E362" s="753" t="s">
        <v>978</v>
      </c>
      <c r="F362" s="753" t="s">
        <v>286</v>
      </c>
      <c r="G362" s="754" t="s">
        <v>978</v>
      </c>
    </row>
    <row r="363" spans="1:7" ht="22.5">
      <c r="A363" s="755"/>
      <c r="B363" s="756"/>
      <c r="C363" s="757" t="s">
        <v>614</v>
      </c>
      <c r="D363" s="758" t="s">
        <v>192</v>
      </c>
      <c r="E363" s="759" t="s">
        <v>978</v>
      </c>
      <c r="F363" s="759" t="s">
        <v>286</v>
      </c>
      <c r="G363" s="760" t="s">
        <v>978</v>
      </c>
    </row>
    <row r="364" spans="1:7">
      <c r="A364" s="749"/>
      <c r="B364" s="750" t="s">
        <v>979</v>
      </c>
      <c r="C364" s="751"/>
      <c r="D364" s="752" t="s">
        <v>209</v>
      </c>
      <c r="E364" s="753" t="s">
        <v>980</v>
      </c>
      <c r="F364" s="753" t="s">
        <v>286</v>
      </c>
      <c r="G364" s="754" t="s">
        <v>980</v>
      </c>
    </row>
    <row r="365" spans="1:7">
      <c r="A365" s="755"/>
      <c r="B365" s="756"/>
      <c r="C365" s="757" t="s">
        <v>573</v>
      </c>
      <c r="D365" s="758" t="s">
        <v>127</v>
      </c>
      <c r="E365" s="759" t="s">
        <v>309</v>
      </c>
      <c r="F365" s="759" t="s">
        <v>286</v>
      </c>
      <c r="G365" s="760" t="s">
        <v>309</v>
      </c>
    </row>
    <row r="366" spans="1:7">
      <c r="A366" s="755"/>
      <c r="B366" s="756"/>
      <c r="C366" s="757" t="s">
        <v>575</v>
      </c>
      <c r="D366" s="758" t="s">
        <v>128</v>
      </c>
      <c r="E366" s="759" t="s">
        <v>375</v>
      </c>
      <c r="F366" s="759" t="s">
        <v>286</v>
      </c>
      <c r="G366" s="760" t="s">
        <v>375</v>
      </c>
    </row>
    <row r="367" spans="1:7" ht="22.5">
      <c r="A367" s="744" t="s">
        <v>73</v>
      </c>
      <c r="B367" s="745"/>
      <c r="C367" s="745"/>
      <c r="D367" s="746" t="s">
        <v>210</v>
      </c>
      <c r="E367" s="747" t="s">
        <v>981</v>
      </c>
      <c r="F367" s="747" t="s">
        <v>286</v>
      </c>
      <c r="G367" s="748" t="s">
        <v>981</v>
      </c>
    </row>
    <row r="368" spans="1:7" ht="22.5">
      <c r="A368" s="749"/>
      <c r="B368" s="750" t="s">
        <v>74</v>
      </c>
      <c r="C368" s="751"/>
      <c r="D368" s="752" t="s">
        <v>217</v>
      </c>
      <c r="E368" s="753" t="s">
        <v>722</v>
      </c>
      <c r="F368" s="753" t="s">
        <v>286</v>
      </c>
      <c r="G368" s="754" t="s">
        <v>722</v>
      </c>
    </row>
    <row r="369" spans="1:7" ht="45">
      <c r="A369" s="755"/>
      <c r="B369" s="756"/>
      <c r="C369" s="757" t="s">
        <v>75</v>
      </c>
      <c r="D369" s="758" t="s">
        <v>982</v>
      </c>
      <c r="E369" s="759" t="s">
        <v>722</v>
      </c>
      <c r="F369" s="759" t="s">
        <v>286</v>
      </c>
      <c r="G369" s="760" t="s">
        <v>722</v>
      </c>
    </row>
    <row r="370" spans="1:7">
      <c r="A370" s="749"/>
      <c r="B370" s="750" t="s">
        <v>492</v>
      </c>
      <c r="C370" s="751"/>
      <c r="D370" s="752" t="s">
        <v>209</v>
      </c>
      <c r="E370" s="753" t="s">
        <v>983</v>
      </c>
      <c r="F370" s="753" t="s">
        <v>286</v>
      </c>
      <c r="G370" s="754" t="s">
        <v>983</v>
      </c>
    </row>
    <row r="371" spans="1:7" ht="56.25">
      <c r="A371" s="755"/>
      <c r="B371" s="756"/>
      <c r="C371" s="757" t="s">
        <v>488</v>
      </c>
      <c r="D371" s="758" t="s">
        <v>765</v>
      </c>
      <c r="E371" s="759" t="s">
        <v>452</v>
      </c>
      <c r="F371" s="759" t="s">
        <v>286</v>
      </c>
      <c r="G371" s="760" t="s">
        <v>452</v>
      </c>
    </row>
    <row r="372" spans="1:7">
      <c r="A372" s="755"/>
      <c r="B372" s="756"/>
      <c r="C372" s="757" t="s">
        <v>984</v>
      </c>
      <c r="D372" s="758" t="s">
        <v>124</v>
      </c>
      <c r="E372" s="759" t="s">
        <v>985</v>
      </c>
      <c r="F372" s="759" t="s">
        <v>286</v>
      </c>
      <c r="G372" s="760" t="s">
        <v>985</v>
      </c>
    </row>
    <row r="373" spans="1:7">
      <c r="A373" s="755"/>
      <c r="B373" s="756"/>
      <c r="C373" s="757" t="s">
        <v>677</v>
      </c>
      <c r="D373" s="758" t="s">
        <v>124</v>
      </c>
      <c r="E373" s="759" t="s">
        <v>986</v>
      </c>
      <c r="F373" s="759" t="s">
        <v>286</v>
      </c>
      <c r="G373" s="760" t="s">
        <v>986</v>
      </c>
    </row>
    <row r="374" spans="1:7">
      <c r="A374" s="755"/>
      <c r="B374" s="756"/>
      <c r="C374" s="757" t="s">
        <v>987</v>
      </c>
      <c r="D374" s="758" t="s">
        <v>125</v>
      </c>
      <c r="E374" s="759" t="s">
        <v>988</v>
      </c>
      <c r="F374" s="759" t="s">
        <v>286</v>
      </c>
      <c r="G374" s="760" t="s">
        <v>988</v>
      </c>
    </row>
    <row r="375" spans="1:7">
      <c r="A375" s="755"/>
      <c r="B375" s="756"/>
      <c r="C375" s="757" t="s">
        <v>685</v>
      </c>
      <c r="D375" s="758" t="s">
        <v>125</v>
      </c>
      <c r="E375" s="759" t="s">
        <v>989</v>
      </c>
      <c r="F375" s="759" t="s">
        <v>286</v>
      </c>
      <c r="G375" s="760" t="s">
        <v>989</v>
      </c>
    </row>
    <row r="376" spans="1:7">
      <c r="A376" s="755"/>
      <c r="B376" s="756"/>
      <c r="C376" s="757" t="s">
        <v>990</v>
      </c>
      <c r="D376" s="758" t="s">
        <v>126</v>
      </c>
      <c r="E376" s="759" t="s">
        <v>991</v>
      </c>
      <c r="F376" s="759" t="s">
        <v>286</v>
      </c>
      <c r="G376" s="760" t="s">
        <v>991</v>
      </c>
    </row>
    <row r="377" spans="1:7">
      <c r="A377" s="755"/>
      <c r="B377" s="756"/>
      <c r="C377" s="757" t="s">
        <v>690</v>
      </c>
      <c r="D377" s="758" t="s">
        <v>126</v>
      </c>
      <c r="E377" s="759" t="s">
        <v>992</v>
      </c>
      <c r="F377" s="759" t="s">
        <v>286</v>
      </c>
      <c r="G377" s="760" t="s">
        <v>992</v>
      </c>
    </row>
    <row r="378" spans="1:7">
      <c r="A378" s="755"/>
      <c r="B378" s="756"/>
      <c r="C378" s="757" t="s">
        <v>993</v>
      </c>
      <c r="D378" s="758" t="s">
        <v>127</v>
      </c>
      <c r="E378" s="759" t="s">
        <v>994</v>
      </c>
      <c r="F378" s="759" t="s">
        <v>286</v>
      </c>
      <c r="G378" s="760" t="s">
        <v>994</v>
      </c>
    </row>
    <row r="379" spans="1:7">
      <c r="A379" s="755"/>
      <c r="B379" s="756"/>
      <c r="C379" s="757" t="s">
        <v>995</v>
      </c>
      <c r="D379" s="758" t="s">
        <v>127</v>
      </c>
      <c r="E379" s="759" t="s">
        <v>996</v>
      </c>
      <c r="F379" s="759" t="s">
        <v>286</v>
      </c>
      <c r="G379" s="760" t="s">
        <v>996</v>
      </c>
    </row>
    <row r="380" spans="1:7">
      <c r="A380" s="755"/>
      <c r="B380" s="756"/>
      <c r="C380" s="757" t="s">
        <v>997</v>
      </c>
      <c r="D380" s="758" t="s">
        <v>128</v>
      </c>
      <c r="E380" s="759" t="s">
        <v>998</v>
      </c>
      <c r="F380" s="759" t="s">
        <v>286</v>
      </c>
      <c r="G380" s="760" t="s">
        <v>998</v>
      </c>
    </row>
    <row r="381" spans="1:7">
      <c r="A381" s="755"/>
      <c r="B381" s="756"/>
      <c r="C381" s="757" t="s">
        <v>622</v>
      </c>
      <c r="D381" s="758" t="s">
        <v>128</v>
      </c>
      <c r="E381" s="759" t="s">
        <v>999</v>
      </c>
      <c r="F381" s="759" t="s">
        <v>286</v>
      </c>
      <c r="G381" s="760" t="s">
        <v>999</v>
      </c>
    </row>
    <row r="382" spans="1:7">
      <c r="A382" s="755"/>
      <c r="B382" s="756"/>
      <c r="C382" s="757" t="s">
        <v>1000</v>
      </c>
      <c r="D382" s="758" t="s">
        <v>129</v>
      </c>
      <c r="E382" s="759" t="s">
        <v>1001</v>
      </c>
      <c r="F382" s="759" t="s">
        <v>286</v>
      </c>
      <c r="G382" s="760" t="s">
        <v>1001</v>
      </c>
    </row>
    <row r="383" spans="1:7">
      <c r="A383" s="755"/>
      <c r="B383" s="756"/>
      <c r="C383" s="757" t="s">
        <v>1002</v>
      </c>
      <c r="D383" s="758" t="s">
        <v>129</v>
      </c>
      <c r="E383" s="759" t="s">
        <v>1003</v>
      </c>
      <c r="F383" s="759" t="s">
        <v>286</v>
      </c>
      <c r="G383" s="760" t="s">
        <v>1003</v>
      </c>
    </row>
    <row r="384" spans="1:7">
      <c r="A384" s="744" t="s">
        <v>1004</v>
      </c>
      <c r="B384" s="745"/>
      <c r="C384" s="745"/>
      <c r="D384" s="746" t="s">
        <v>1005</v>
      </c>
      <c r="E384" s="747" t="s">
        <v>1006</v>
      </c>
      <c r="F384" s="747" t="s">
        <v>286</v>
      </c>
      <c r="G384" s="748" t="s">
        <v>1006</v>
      </c>
    </row>
    <row r="385" spans="1:7">
      <c r="A385" s="749"/>
      <c r="B385" s="750" t="s">
        <v>1007</v>
      </c>
      <c r="C385" s="751"/>
      <c r="D385" s="752" t="s">
        <v>1008</v>
      </c>
      <c r="E385" s="753" t="s">
        <v>1009</v>
      </c>
      <c r="F385" s="753" t="s">
        <v>286</v>
      </c>
      <c r="G385" s="754" t="s">
        <v>1009</v>
      </c>
    </row>
    <row r="386" spans="1:7">
      <c r="A386" s="755"/>
      <c r="B386" s="756"/>
      <c r="C386" s="757" t="s">
        <v>671</v>
      </c>
      <c r="D386" s="758" t="s">
        <v>672</v>
      </c>
      <c r="E386" s="759" t="s">
        <v>1010</v>
      </c>
      <c r="F386" s="759" t="s">
        <v>286</v>
      </c>
      <c r="G386" s="760" t="s">
        <v>1010</v>
      </c>
    </row>
    <row r="387" spans="1:7">
      <c r="A387" s="755"/>
      <c r="B387" s="756"/>
      <c r="C387" s="757" t="s">
        <v>651</v>
      </c>
      <c r="D387" s="758" t="s">
        <v>124</v>
      </c>
      <c r="E387" s="759" t="s">
        <v>1011</v>
      </c>
      <c r="F387" s="759" t="s">
        <v>286</v>
      </c>
      <c r="G387" s="760" t="s">
        <v>1011</v>
      </c>
    </row>
    <row r="388" spans="1:7">
      <c r="A388" s="755"/>
      <c r="B388" s="756"/>
      <c r="C388" s="757" t="s">
        <v>679</v>
      </c>
      <c r="D388" s="758" t="s">
        <v>680</v>
      </c>
      <c r="E388" s="759" t="s">
        <v>1012</v>
      </c>
      <c r="F388" s="759" t="s">
        <v>286</v>
      </c>
      <c r="G388" s="760" t="s">
        <v>1012</v>
      </c>
    </row>
    <row r="389" spans="1:7">
      <c r="A389" s="755"/>
      <c r="B389" s="756"/>
      <c r="C389" s="757" t="s">
        <v>578</v>
      </c>
      <c r="D389" s="758" t="s">
        <v>125</v>
      </c>
      <c r="E389" s="759" t="s">
        <v>1013</v>
      </c>
      <c r="F389" s="759" t="s">
        <v>286</v>
      </c>
      <c r="G389" s="760" t="s">
        <v>1013</v>
      </c>
    </row>
    <row r="390" spans="1:7">
      <c r="A390" s="755"/>
      <c r="B390" s="756"/>
      <c r="C390" s="757" t="s">
        <v>654</v>
      </c>
      <c r="D390" s="758" t="s">
        <v>126</v>
      </c>
      <c r="E390" s="759" t="s">
        <v>1014</v>
      </c>
      <c r="F390" s="759" t="s">
        <v>286</v>
      </c>
      <c r="G390" s="760" t="s">
        <v>1014</v>
      </c>
    </row>
    <row r="391" spans="1:7">
      <c r="A391" s="755"/>
      <c r="B391" s="756"/>
      <c r="C391" s="757" t="s">
        <v>573</v>
      </c>
      <c r="D391" s="758" t="s">
        <v>127</v>
      </c>
      <c r="E391" s="759" t="s">
        <v>1015</v>
      </c>
      <c r="F391" s="759" t="s">
        <v>286</v>
      </c>
      <c r="G391" s="760" t="s">
        <v>1015</v>
      </c>
    </row>
    <row r="392" spans="1:7">
      <c r="A392" s="755"/>
      <c r="B392" s="756"/>
      <c r="C392" s="757" t="s">
        <v>797</v>
      </c>
      <c r="D392" s="758" t="s">
        <v>798</v>
      </c>
      <c r="E392" s="759" t="s">
        <v>862</v>
      </c>
      <c r="F392" s="759" t="s">
        <v>286</v>
      </c>
      <c r="G392" s="760" t="s">
        <v>862</v>
      </c>
    </row>
    <row r="393" spans="1:7">
      <c r="A393" s="755"/>
      <c r="B393" s="756"/>
      <c r="C393" s="757" t="s">
        <v>583</v>
      </c>
      <c r="D393" s="758" t="s">
        <v>142</v>
      </c>
      <c r="E393" s="759" t="s">
        <v>673</v>
      </c>
      <c r="F393" s="759" t="s">
        <v>286</v>
      </c>
      <c r="G393" s="760" t="s">
        <v>673</v>
      </c>
    </row>
    <row r="394" spans="1:7">
      <c r="A394" s="755"/>
      <c r="B394" s="756"/>
      <c r="C394" s="757" t="s">
        <v>597</v>
      </c>
      <c r="D394" s="758" t="s">
        <v>147</v>
      </c>
      <c r="E394" s="759" t="s">
        <v>698</v>
      </c>
      <c r="F394" s="759" t="s">
        <v>286</v>
      </c>
      <c r="G394" s="760" t="s">
        <v>698</v>
      </c>
    </row>
    <row r="395" spans="1:7">
      <c r="A395" s="755"/>
      <c r="B395" s="756"/>
      <c r="C395" s="757" t="s">
        <v>575</v>
      </c>
      <c r="D395" s="758" t="s">
        <v>128</v>
      </c>
      <c r="E395" s="759" t="s">
        <v>1016</v>
      </c>
      <c r="F395" s="759" t="s">
        <v>286</v>
      </c>
      <c r="G395" s="760" t="s">
        <v>1016</v>
      </c>
    </row>
    <row r="396" spans="1:7" ht="22.5">
      <c r="A396" s="755"/>
      <c r="B396" s="756"/>
      <c r="C396" s="757" t="s">
        <v>712</v>
      </c>
      <c r="D396" s="758" t="s">
        <v>144</v>
      </c>
      <c r="E396" s="759" t="s">
        <v>1017</v>
      </c>
      <c r="F396" s="759" t="s">
        <v>286</v>
      </c>
      <c r="G396" s="760" t="s">
        <v>1017</v>
      </c>
    </row>
    <row r="397" spans="1:7" ht="22.5">
      <c r="A397" s="749"/>
      <c r="B397" s="750" t="s">
        <v>1018</v>
      </c>
      <c r="C397" s="751"/>
      <c r="D397" s="752" t="s">
        <v>1019</v>
      </c>
      <c r="E397" s="753" t="s">
        <v>593</v>
      </c>
      <c r="F397" s="753" t="s">
        <v>286</v>
      </c>
      <c r="G397" s="754" t="s">
        <v>593</v>
      </c>
    </row>
    <row r="398" spans="1:7">
      <c r="A398" s="755"/>
      <c r="B398" s="756"/>
      <c r="C398" s="757" t="s">
        <v>1020</v>
      </c>
      <c r="D398" s="758" t="s">
        <v>1021</v>
      </c>
      <c r="E398" s="759" t="s">
        <v>593</v>
      </c>
      <c r="F398" s="759" t="s">
        <v>286</v>
      </c>
      <c r="G398" s="760" t="s">
        <v>593</v>
      </c>
    </row>
    <row r="399" spans="1:7" ht="22.5">
      <c r="A399" s="749"/>
      <c r="B399" s="750" t="s">
        <v>1022</v>
      </c>
      <c r="C399" s="751"/>
      <c r="D399" s="752" t="s">
        <v>1023</v>
      </c>
      <c r="E399" s="753" t="s">
        <v>1024</v>
      </c>
      <c r="F399" s="753" t="s">
        <v>286</v>
      </c>
      <c r="G399" s="754" t="s">
        <v>1024</v>
      </c>
    </row>
    <row r="400" spans="1:7">
      <c r="A400" s="755"/>
      <c r="B400" s="756"/>
      <c r="C400" s="757" t="s">
        <v>1020</v>
      </c>
      <c r="D400" s="758" t="s">
        <v>1021</v>
      </c>
      <c r="E400" s="759" t="s">
        <v>1024</v>
      </c>
      <c r="F400" s="759" t="s">
        <v>286</v>
      </c>
      <c r="G400" s="760" t="s">
        <v>1024</v>
      </c>
    </row>
    <row r="401" spans="1:7">
      <c r="A401" s="744" t="s">
        <v>500</v>
      </c>
      <c r="B401" s="745"/>
      <c r="C401" s="745"/>
      <c r="D401" s="746" t="s">
        <v>137</v>
      </c>
      <c r="E401" s="747" t="s">
        <v>1025</v>
      </c>
      <c r="F401" s="747" t="s">
        <v>555</v>
      </c>
      <c r="G401" s="748" t="s">
        <v>1026</v>
      </c>
    </row>
    <row r="402" spans="1:7">
      <c r="A402" s="749"/>
      <c r="B402" s="750" t="s">
        <v>502</v>
      </c>
      <c r="C402" s="751"/>
      <c r="D402" s="752" t="s">
        <v>503</v>
      </c>
      <c r="E402" s="753" t="s">
        <v>504</v>
      </c>
      <c r="F402" s="753" t="s">
        <v>286</v>
      </c>
      <c r="G402" s="754" t="s">
        <v>504</v>
      </c>
    </row>
    <row r="403" spans="1:7" ht="56.25">
      <c r="A403" s="755"/>
      <c r="B403" s="756"/>
      <c r="C403" s="757" t="s">
        <v>468</v>
      </c>
      <c r="D403" s="758" t="s">
        <v>944</v>
      </c>
      <c r="E403" s="759" t="s">
        <v>286</v>
      </c>
      <c r="F403" s="759" t="s">
        <v>510</v>
      </c>
      <c r="G403" s="760" t="s">
        <v>510</v>
      </c>
    </row>
    <row r="404" spans="1:7">
      <c r="A404" s="755"/>
      <c r="B404" s="756"/>
      <c r="C404" s="757" t="s">
        <v>471</v>
      </c>
      <c r="D404" s="758" t="s">
        <v>945</v>
      </c>
      <c r="E404" s="759" t="s">
        <v>510</v>
      </c>
      <c r="F404" s="759" t="s">
        <v>511</v>
      </c>
      <c r="G404" s="760" t="s">
        <v>286</v>
      </c>
    </row>
    <row r="405" spans="1:7">
      <c r="A405" s="755"/>
      <c r="B405" s="756"/>
      <c r="C405" s="757" t="s">
        <v>949</v>
      </c>
      <c r="D405" s="758" t="s">
        <v>133</v>
      </c>
      <c r="E405" s="759" t="s">
        <v>1027</v>
      </c>
      <c r="F405" s="759" t="s">
        <v>286</v>
      </c>
      <c r="G405" s="760" t="s">
        <v>1027</v>
      </c>
    </row>
    <row r="406" spans="1:7">
      <c r="A406" s="755"/>
      <c r="B406" s="756"/>
      <c r="C406" s="757" t="s">
        <v>651</v>
      </c>
      <c r="D406" s="758" t="s">
        <v>124</v>
      </c>
      <c r="E406" s="759" t="s">
        <v>345</v>
      </c>
      <c r="F406" s="759" t="s">
        <v>286</v>
      </c>
      <c r="G406" s="760" t="s">
        <v>345</v>
      </c>
    </row>
    <row r="407" spans="1:7">
      <c r="A407" s="755"/>
      <c r="B407" s="756"/>
      <c r="C407" s="757" t="s">
        <v>679</v>
      </c>
      <c r="D407" s="758" t="s">
        <v>680</v>
      </c>
      <c r="E407" s="759" t="s">
        <v>309</v>
      </c>
      <c r="F407" s="759" t="s">
        <v>286</v>
      </c>
      <c r="G407" s="760" t="s">
        <v>309</v>
      </c>
    </row>
    <row r="408" spans="1:7">
      <c r="A408" s="755"/>
      <c r="B408" s="756"/>
      <c r="C408" s="757" t="s">
        <v>578</v>
      </c>
      <c r="D408" s="758" t="s">
        <v>125</v>
      </c>
      <c r="E408" s="759" t="s">
        <v>1028</v>
      </c>
      <c r="F408" s="759" t="s">
        <v>286</v>
      </c>
      <c r="G408" s="760" t="s">
        <v>1028</v>
      </c>
    </row>
    <row r="409" spans="1:7">
      <c r="A409" s="755"/>
      <c r="B409" s="756"/>
      <c r="C409" s="757" t="s">
        <v>654</v>
      </c>
      <c r="D409" s="758" t="s">
        <v>126</v>
      </c>
      <c r="E409" s="759" t="s">
        <v>1029</v>
      </c>
      <c r="F409" s="759" t="s">
        <v>286</v>
      </c>
      <c r="G409" s="760" t="s">
        <v>1029</v>
      </c>
    </row>
    <row r="410" spans="1:7">
      <c r="A410" s="755"/>
      <c r="B410" s="756"/>
      <c r="C410" s="757" t="s">
        <v>580</v>
      </c>
      <c r="D410" s="758" t="s">
        <v>141</v>
      </c>
      <c r="E410" s="759" t="s">
        <v>510</v>
      </c>
      <c r="F410" s="759" t="s">
        <v>286</v>
      </c>
      <c r="G410" s="760" t="s">
        <v>510</v>
      </c>
    </row>
    <row r="411" spans="1:7">
      <c r="A411" s="755"/>
      <c r="B411" s="756"/>
      <c r="C411" s="757" t="s">
        <v>573</v>
      </c>
      <c r="D411" s="758" t="s">
        <v>127</v>
      </c>
      <c r="E411" s="759" t="s">
        <v>379</v>
      </c>
      <c r="F411" s="759" t="s">
        <v>286</v>
      </c>
      <c r="G411" s="760" t="s">
        <v>379</v>
      </c>
    </row>
    <row r="412" spans="1:7">
      <c r="A412" s="755"/>
      <c r="B412" s="756"/>
      <c r="C412" s="757" t="s">
        <v>583</v>
      </c>
      <c r="D412" s="758" t="s">
        <v>142</v>
      </c>
      <c r="E412" s="759" t="s">
        <v>526</v>
      </c>
      <c r="F412" s="759" t="s">
        <v>286</v>
      </c>
      <c r="G412" s="760" t="s">
        <v>526</v>
      </c>
    </row>
    <row r="413" spans="1:7">
      <c r="A413" s="755"/>
      <c r="B413" s="756"/>
      <c r="C413" s="757" t="s">
        <v>575</v>
      </c>
      <c r="D413" s="758" t="s">
        <v>128</v>
      </c>
      <c r="E413" s="759" t="s">
        <v>486</v>
      </c>
      <c r="F413" s="759" t="s">
        <v>286</v>
      </c>
      <c r="G413" s="760" t="s">
        <v>486</v>
      </c>
    </row>
    <row r="414" spans="1:7">
      <c r="A414" s="755"/>
      <c r="B414" s="756"/>
      <c r="C414" s="757" t="s">
        <v>700</v>
      </c>
      <c r="D414" s="758" t="s">
        <v>701</v>
      </c>
      <c r="E414" s="759" t="s">
        <v>366</v>
      </c>
      <c r="F414" s="759" t="s">
        <v>286</v>
      </c>
      <c r="G414" s="760" t="s">
        <v>366</v>
      </c>
    </row>
    <row r="415" spans="1:7" ht="22.5">
      <c r="A415" s="755"/>
      <c r="B415" s="756"/>
      <c r="C415" s="757" t="s">
        <v>712</v>
      </c>
      <c r="D415" s="758" t="s">
        <v>144</v>
      </c>
      <c r="E415" s="759" t="s">
        <v>1030</v>
      </c>
      <c r="F415" s="759" t="s">
        <v>286</v>
      </c>
      <c r="G415" s="760" t="s">
        <v>1030</v>
      </c>
    </row>
    <row r="416" spans="1:7" ht="56.25">
      <c r="A416" s="755"/>
      <c r="B416" s="756"/>
      <c r="C416" s="757" t="s">
        <v>1031</v>
      </c>
      <c r="D416" s="758" t="s">
        <v>1032</v>
      </c>
      <c r="E416" s="759" t="s">
        <v>337</v>
      </c>
      <c r="F416" s="759" t="s">
        <v>286</v>
      </c>
      <c r="G416" s="760" t="s">
        <v>337</v>
      </c>
    </row>
    <row r="417" spans="1:7" ht="22.5">
      <c r="A417" s="755"/>
      <c r="B417" s="756"/>
      <c r="C417" s="757" t="s">
        <v>715</v>
      </c>
      <c r="D417" s="758" t="s">
        <v>716</v>
      </c>
      <c r="E417" s="759" t="s">
        <v>452</v>
      </c>
      <c r="F417" s="759" t="s">
        <v>286</v>
      </c>
      <c r="G417" s="760" t="s">
        <v>452</v>
      </c>
    </row>
    <row r="418" spans="1:7" ht="45">
      <c r="A418" s="749"/>
      <c r="B418" s="750" t="s">
        <v>512</v>
      </c>
      <c r="C418" s="751"/>
      <c r="D418" s="752" t="s">
        <v>513</v>
      </c>
      <c r="E418" s="753" t="s">
        <v>1033</v>
      </c>
      <c r="F418" s="753" t="s">
        <v>286</v>
      </c>
      <c r="G418" s="754" t="s">
        <v>1033</v>
      </c>
    </row>
    <row r="419" spans="1:7" ht="56.25">
      <c r="A419" s="755"/>
      <c r="B419" s="756"/>
      <c r="C419" s="757" t="s">
        <v>468</v>
      </c>
      <c r="D419" s="758" t="s">
        <v>944</v>
      </c>
      <c r="E419" s="759" t="s">
        <v>286</v>
      </c>
      <c r="F419" s="759" t="s">
        <v>517</v>
      </c>
      <c r="G419" s="760" t="s">
        <v>517</v>
      </c>
    </row>
    <row r="420" spans="1:7">
      <c r="A420" s="755"/>
      <c r="B420" s="756"/>
      <c r="C420" s="757" t="s">
        <v>471</v>
      </c>
      <c r="D420" s="758" t="s">
        <v>945</v>
      </c>
      <c r="E420" s="759" t="s">
        <v>517</v>
      </c>
      <c r="F420" s="759" t="s">
        <v>518</v>
      </c>
      <c r="G420" s="760" t="s">
        <v>286</v>
      </c>
    </row>
    <row r="421" spans="1:7">
      <c r="A421" s="755"/>
      <c r="B421" s="756"/>
      <c r="C421" s="757" t="s">
        <v>949</v>
      </c>
      <c r="D421" s="758" t="s">
        <v>133</v>
      </c>
      <c r="E421" s="759" t="s">
        <v>1034</v>
      </c>
      <c r="F421" s="759" t="s">
        <v>286</v>
      </c>
      <c r="G421" s="760" t="s">
        <v>1034</v>
      </c>
    </row>
    <row r="422" spans="1:7">
      <c r="A422" s="755"/>
      <c r="B422" s="756"/>
      <c r="C422" s="757" t="s">
        <v>651</v>
      </c>
      <c r="D422" s="758" t="s">
        <v>124</v>
      </c>
      <c r="E422" s="759" t="s">
        <v>1035</v>
      </c>
      <c r="F422" s="759" t="s">
        <v>286</v>
      </c>
      <c r="G422" s="760" t="s">
        <v>1035</v>
      </c>
    </row>
    <row r="423" spans="1:7">
      <c r="A423" s="755"/>
      <c r="B423" s="756"/>
      <c r="C423" s="757" t="s">
        <v>679</v>
      </c>
      <c r="D423" s="758" t="s">
        <v>680</v>
      </c>
      <c r="E423" s="759" t="s">
        <v>1036</v>
      </c>
      <c r="F423" s="759" t="s">
        <v>286</v>
      </c>
      <c r="G423" s="760" t="s">
        <v>1036</v>
      </c>
    </row>
    <row r="424" spans="1:7">
      <c r="A424" s="755"/>
      <c r="B424" s="756"/>
      <c r="C424" s="757" t="s">
        <v>578</v>
      </c>
      <c r="D424" s="758" t="s">
        <v>125</v>
      </c>
      <c r="E424" s="759" t="s">
        <v>592</v>
      </c>
      <c r="F424" s="759" t="s">
        <v>286</v>
      </c>
      <c r="G424" s="760" t="s">
        <v>592</v>
      </c>
    </row>
    <row r="425" spans="1:7">
      <c r="A425" s="755"/>
      <c r="B425" s="756"/>
      <c r="C425" s="757" t="s">
        <v>654</v>
      </c>
      <c r="D425" s="758" t="s">
        <v>126</v>
      </c>
      <c r="E425" s="759" t="s">
        <v>1037</v>
      </c>
      <c r="F425" s="759" t="s">
        <v>286</v>
      </c>
      <c r="G425" s="760" t="s">
        <v>1037</v>
      </c>
    </row>
    <row r="426" spans="1:7">
      <c r="A426" s="755"/>
      <c r="B426" s="756"/>
      <c r="C426" s="757" t="s">
        <v>573</v>
      </c>
      <c r="D426" s="758" t="s">
        <v>127</v>
      </c>
      <c r="E426" s="759" t="s">
        <v>891</v>
      </c>
      <c r="F426" s="759" t="s">
        <v>286</v>
      </c>
      <c r="G426" s="760" t="s">
        <v>891</v>
      </c>
    </row>
    <row r="427" spans="1:7">
      <c r="A427" s="755"/>
      <c r="B427" s="756"/>
      <c r="C427" s="757" t="s">
        <v>583</v>
      </c>
      <c r="D427" s="758" t="s">
        <v>142</v>
      </c>
      <c r="E427" s="759" t="s">
        <v>510</v>
      </c>
      <c r="F427" s="759" t="s">
        <v>286</v>
      </c>
      <c r="G427" s="760" t="s">
        <v>510</v>
      </c>
    </row>
    <row r="428" spans="1:7">
      <c r="A428" s="755"/>
      <c r="B428" s="756"/>
      <c r="C428" s="757" t="s">
        <v>575</v>
      </c>
      <c r="D428" s="758" t="s">
        <v>128</v>
      </c>
      <c r="E428" s="759" t="s">
        <v>526</v>
      </c>
      <c r="F428" s="759" t="s">
        <v>286</v>
      </c>
      <c r="G428" s="760" t="s">
        <v>526</v>
      </c>
    </row>
    <row r="429" spans="1:7">
      <c r="A429" s="755"/>
      <c r="B429" s="756"/>
      <c r="C429" s="757" t="s">
        <v>700</v>
      </c>
      <c r="D429" s="758" t="s">
        <v>701</v>
      </c>
      <c r="E429" s="759" t="s">
        <v>328</v>
      </c>
      <c r="F429" s="759" t="s">
        <v>286</v>
      </c>
      <c r="G429" s="760" t="s">
        <v>328</v>
      </c>
    </row>
    <row r="430" spans="1:7" ht="22.5">
      <c r="A430" s="755"/>
      <c r="B430" s="756"/>
      <c r="C430" s="757" t="s">
        <v>712</v>
      </c>
      <c r="D430" s="758" t="s">
        <v>144</v>
      </c>
      <c r="E430" s="759" t="s">
        <v>1038</v>
      </c>
      <c r="F430" s="759" t="s">
        <v>286</v>
      </c>
      <c r="G430" s="760" t="s">
        <v>1038</v>
      </c>
    </row>
    <row r="431" spans="1:7" ht="56.25">
      <c r="A431" s="755"/>
      <c r="B431" s="756"/>
      <c r="C431" s="757" t="s">
        <v>1031</v>
      </c>
      <c r="D431" s="758" t="s">
        <v>1032</v>
      </c>
      <c r="E431" s="759" t="s">
        <v>328</v>
      </c>
      <c r="F431" s="759" t="s">
        <v>286</v>
      </c>
      <c r="G431" s="760" t="s">
        <v>328</v>
      </c>
    </row>
    <row r="432" spans="1:7" ht="22.5">
      <c r="A432" s="755"/>
      <c r="B432" s="756"/>
      <c r="C432" s="757" t="s">
        <v>715</v>
      </c>
      <c r="D432" s="758" t="s">
        <v>716</v>
      </c>
      <c r="E432" s="759" t="s">
        <v>581</v>
      </c>
      <c r="F432" s="759" t="s">
        <v>286</v>
      </c>
      <c r="G432" s="760" t="s">
        <v>581</v>
      </c>
    </row>
    <row r="433" spans="1:7">
      <c r="A433" s="749"/>
      <c r="B433" s="750" t="s">
        <v>557</v>
      </c>
      <c r="C433" s="751"/>
      <c r="D433" s="752" t="s">
        <v>558</v>
      </c>
      <c r="E433" s="753" t="s">
        <v>286</v>
      </c>
      <c r="F433" s="753" t="s">
        <v>555</v>
      </c>
      <c r="G433" s="754" t="s">
        <v>555</v>
      </c>
    </row>
    <row r="434" spans="1:7">
      <c r="A434" s="755"/>
      <c r="B434" s="756"/>
      <c r="C434" s="757" t="s">
        <v>651</v>
      </c>
      <c r="D434" s="758" t="s">
        <v>124</v>
      </c>
      <c r="E434" s="759" t="s">
        <v>286</v>
      </c>
      <c r="F434" s="759" t="s">
        <v>1039</v>
      </c>
      <c r="G434" s="760" t="s">
        <v>1039</v>
      </c>
    </row>
    <row r="435" spans="1:7">
      <c r="A435" s="755"/>
      <c r="B435" s="756"/>
      <c r="C435" s="757" t="s">
        <v>578</v>
      </c>
      <c r="D435" s="758" t="s">
        <v>125</v>
      </c>
      <c r="E435" s="759" t="s">
        <v>286</v>
      </c>
      <c r="F435" s="759" t="s">
        <v>1040</v>
      </c>
      <c r="G435" s="760" t="s">
        <v>1040</v>
      </c>
    </row>
    <row r="436" spans="1:7">
      <c r="A436" s="755"/>
      <c r="B436" s="756"/>
      <c r="C436" s="757" t="s">
        <v>654</v>
      </c>
      <c r="D436" s="758" t="s">
        <v>126</v>
      </c>
      <c r="E436" s="759" t="s">
        <v>286</v>
      </c>
      <c r="F436" s="759" t="s">
        <v>1041</v>
      </c>
      <c r="G436" s="760" t="s">
        <v>1041</v>
      </c>
    </row>
    <row r="437" spans="1:7">
      <c r="A437" s="749"/>
      <c r="B437" s="750" t="s">
        <v>1042</v>
      </c>
      <c r="C437" s="751"/>
      <c r="D437" s="752" t="s">
        <v>1043</v>
      </c>
      <c r="E437" s="753" t="s">
        <v>1044</v>
      </c>
      <c r="F437" s="753" t="s">
        <v>286</v>
      </c>
      <c r="G437" s="754" t="s">
        <v>1044</v>
      </c>
    </row>
    <row r="438" spans="1:7">
      <c r="A438" s="755"/>
      <c r="B438" s="756"/>
      <c r="C438" s="757" t="s">
        <v>671</v>
      </c>
      <c r="D438" s="758" t="s">
        <v>672</v>
      </c>
      <c r="E438" s="759" t="s">
        <v>1045</v>
      </c>
      <c r="F438" s="759" t="s">
        <v>286</v>
      </c>
      <c r="G438" s="760" t="s">
        <v>1045</v>
      </c>
    </row>
    <row r="439" spans="1:7">
      <c r="A439" s="755"/>
      <c r="B439" s="756"/>
      <c r="C439" s="757" t="s">
        <v>651</v>
      </c>
      <c r="D439" s="758" t="s">
        <v>124</v>
      </c>
      <c r="E439" s="759" t="s">
        <v>1046</v>
      </c>
      <c r="F439" s="759" t="s">
        <v>286</v>
      </c>
      <c r="G439" s="760" t="s">
        <v>1046</v>
      </c>
    </row>
    <row r="440" spans="1:7">
      <c r="A440" s="755"/>
      <c r="B440" s="756"/>
      <c r="C440" s="757" t="s">
        <v>679</v>
      </c>
      <c r="D440" s="758" t="s">
        <v>680</v>
      </c>
      <c r="E440" s="759" t="s">
        <v>1047</v>
      </c>
      <c r="F440" s="759" t="s">
        <v>286</v>
      </c>
      <c r="G440" s="760" t="s">
        <v>1047</v>
      </c>
    </row>
    <row r="441" spans="1:7">
      <c r="A441" s="755"/>
      <c r="B441" s="756"/>
      <c r="C441" s="757" t="s">
        <v>578</v>
      </c>
      <c r="D441" s="758" t="s">
        <v>125</v>
      </c>
      <c r="E441" s="759" t="s">
        <v>1048</v>
      </c>
      <c r="F441" s="759" t="s">
        <v>286</v>
      </c>
      <c r="G441" s="760" t="s">
        <v>1048</v>
      </c>
    </row>
    <row r="442" spans="1:7">
      <c r="A442" s="755"/>
      <c r="B442" s="756"/>
      <c r="C442" s="757" t="s">
        <v>654</v>
      </c>
      <c r="D442" s="758" t="s">
        <v>126</v>
      </c>
      <c r="E442" s="759" t="s">
        <v>1049</v>
      </c>
      <c r="F442" s="759" t="s">
        <v>286</v>
      </c>
      <c r="G442" s="760" t="s">
        <v>1049</v>
      </c>
    </row>
    <row r="443" spans="1:7">
      <c r="A443" s="755"/>
      <c r="B443" s="756"/>
      <c r="C443" s="757" t="s">
        <v>573</v>
      </c>
      <c r="D443" s="758" t="s">
        <v>127</v>
      </c>
      <c r="E443" s="759" t="s">
        <v>581</v>
      </c>
      <c r="F443" s="759" t="s">
        <v>286</v>
      </c>
      <c r="G443" s="760" t="s">
        <v>581</v>
      </c>
    </row>
    <row r="444" spans="1:7">
      <c r="A444" s="755"/>
      <c r="B444" s="756"/>
      <c r="C444" s="757" t="s">
        <v>710</v>
      </c>
      <c r="D444" s="758" t="s">
        <v>129</v>
      </c>
      <c r="E444" s="759" t="s">
        <v>581</v>
      </c>
      <c r="F444" s="759" t="s">
        <v>286</v>
      </c>
      <c r="G444" s="760" t="s">
        <v>581</v>
      </c>
    </row>
    <row r="445" spans="1:7" ht="22.5">
      <c r="A445" s="755"/>
      <c r="B445" s="756"/>
      <c r="C445" s="757" t="s">
        <v>712</v>
      </c>
      <c r="D445" s="758" t="s">
        <v>144</v>
      </c>
      <c r="E445" s="759" t="s">
        <v>1050</v>
      </c>
      <c r="F445" s="759" t="s">
        <v>286</v>
      </c>
      <c r="G445" s="760" t="s">
        <v>1050</v>
      </c>
    </row>
    <row r="446" spans="1:7">
      <c r="A446" s="749"/>
      <c r="B446" s="750" t="s">
        <v>1051</v>
      </c>
      <c r="C446" s="751"/>
      <c r="D446" s="752" t="s">
        <v>1052</v>
      </c>
      <c r="E446" s="753" t="s">
        <v>1053</v>
      </c>
      <c r="F446" s="753" t="s">
        <v>286</v>
      </c>
      <c r="G446" s="754" t="s">
        <v>1053</v>
      </c>
    </row>
    <row r="447" spans="1:7" ht="33.75">
      <c r="A447" s="755"/>
      <c r="B447" s="756"/>
      <c r="C447" s="757" t="s">
        <v>939</v>
      </c>
      <c r="D447" s="758" t="s">
        <v>940</v>
      </c>
      <c r="E447" s="759" t="s">
        <v>1053</v>
      </c>
      <c r="F447" s="759" t="s">
        <v>286</v>
      </c>
      <c r="G447" s="760" t="s">
        <v>1053</v>
      </c>
    </row>
    <row r="448" spans="1:7" ht="22.5">
      <c r="A448" s="749"/>
      <c r="B448" s="750" t="s">
        <v>1054</v>
      </c>
      <c r="C448" s="751"/>
      <c r="D448" s="752" t="s">
        <v>1055</v>
      </c>
      <c r="E448" s="753" t="s">
        <v>1056</v>
      </c>
      <c r="F448" s="753" t="s">
        <v>286</v>
      </c>
      <c r="G448" s="754" t="s">
        <v>1056</v>
      </c>
    </row>
    <row r="449" spans="1:7" ht="33.75">
      <c r="A449" s="755"/>
      <c r="B449" s="756"/>
      <c r="C449" s="757" t="s">
        <v>939</v>
      </c>
      <c r="D449" s="758" t="s">
        <v>940</v>
      </c>
      <c r="E449" s="759" t="s">
        <v>1056</v>
      </c>
      <c r="F449" s="759" t="s">
        <v>286</v>
      </c>
      <c r="G449" s="760" t="s">
        <v>1056</v>
      </c>
    </row>
    <row r="450" spans="1:7" ht="22.5">
      <c r="A450" s="744" t="s">
        <v>78</v>
      </c>
      <c r="B450" s="745"/>
      <c r="C450" s="745"/>
      <c r="D450" s="746" t="s">
        <v>184</v>
      </c>
      <c r="E450" s="747" t="s">
        <v>1057</v>
      </c>
      <c r="F450" s="747" t="s">
        <v>286</v>
      </c>
      <c r="G450" s="748" t="s">
        <v>1057</v>
      </c>
    </row>
    <row r="451" spans="1:7">
      <c r="A451" s="749"/>
      <c r="B451" s="750" t="s">
        <v>1058</v>
      </c>
      <c r="C451" s="751"/>
      <c r="D451" s="752" t="s">
        <v>185</v>
      </c>
      <c r="E451" s="753" t="s">
        <v>1059</v>
      </c>
      <c r="F451" s="753" t="s">
        <v>286</v>
      </c>
      <c r="G451" s="754" t="s">
        <v>1059</v>
      </c>
    </row>
    <row r="452" spans="1:7" ht="33.75">
      <c r="A452" s="755"/>
      <c r="B452" s="756"/>
      <c r="C452" s="757" t="s">
        <v>919</v>
      </c>
      <c r="D452" s="758" t="s">
        <v>920</v>
      </c>
      <c r="E452" s="759" t="s">
        <v>593</v>
      </c>
      <c r="F452" s="759" t="s">
        <v>1060</v>
      </c>
      <c r="G452" s="760" t="s">
        <v>286</v>
      </c>
    </row>
    <row r="453" spans="1:7">
      <c r="A453" s="755"/>
      <c r="B453" s="756"/>
      <c r="C453" s="757" t="s">
        <v>573</v>
      </c>
      <c r="D453" s="758" t="s">
        <v>127</v>
      </c>
      <c r="E453" s="759" t="s">
        <v>394</v>
      </c>
      <c r="F453" s="759" t="s">
        <v>286</v>
      </c>
      <c r="G453" s="760" t="s">
        <v>394</v>
      </c>
    </row>
    <row r="454" spans="1:7">
      <c r="A454" s="755"/>
      <c r="B454" s="756"/>
      <c r="C454" s="757" t="s">
        <v>575</v>
      </c>
      <c r="D454" s="758" t="s">
        <v>128</v>
      </c>
      <c r="E454" s="759" t="s">
        <v>382</v>
      </c>
      <c r="F454" s="759" t="s">
        <v>593</v>
      </c>
      <c r="G454" s="760" t="s">
        <v>978</v>
      </c>
    </row>
    <row r="455" spans="1:7">
      <c r="A455" s="749"/>
      <c r="B455" s="750" t="s">
        <v>520</v>
      </c>
      <c r="C455" s="751"/>
      <c r="D455" s="752" t="s">
        <v>186</v>
      </c>
      <c r="E455" s="753" t="s">
        <v>1061</v>
      </c>
      <c r="F455" s="753" t="s">
        <v>286</v>
      </c>
      <c r="G455" s="754" t="s">
        <v>1061</v>
      </c>
    </row>
    <row r="456" spans="1:7" ht="45">
      <c r="A456" s="755"/>
      <c r="B456" s="756"/>
      <c r="C456" s="757" t="s">
        <v>851</v>
      </c>
      <c r="D456" s="758" t="s">
        <v>852</v>
      </c>
      <c r="E456" s="759" t="s">
        <v>379</v>
      </c>
      <c r="F456" s="759" t="s">
        <v>286</v>
      </c>
      <c r="G456" s="760" t="s">
        <v>379</v>
      </c>
    </row>
    <row r="457" spans="1:7">
      <c r="A457" s="755"/>
      <c r="B457" s="756"/>
      <c r="C457" s="757" t="s">
        <v>651</v>
      </c>
      <c r="D457" s="758" t="s">
        <v>124</v>
      </c>
      <c r="E457" s="759" t="s">
        <v>1062</v>
      </c>
      <c r="F457" s="759" t="s">
        <v>286</v>
      </c>
      <c r="G457" s="760" t="s">
        <v>1062</v>
      </c>
    </row>
    <row r="458" spans="1:7">
      <c r="A458" s="755"/>
      <c r="B458" s="756"/>
      <c r="C458" s="757" t="s">
        <v>679</v>
      </c>
      <c r="D458" s="758" t="s">
        <v>680</v>
      </c>
      <c r="E458" s="759" t="s">
        <v>1063</v>
      </c>
      <c r="F458" s="759" t="s">
        <v>286</v>
      </c>
      <c r="G458" s="760" t="s">
        <v>1063</v>
      </c>
    </row>
    <row r="459" spans="1:7">
      <c r="A459" s="755"/>
      <c r="B459" s="756"/>
      <c r="C459" s="757" t="s">
        <v>578</v>
      </c>
      <c r="D459" s="758" t="s">
        <v>125</v>
      </c>
      <c r="E459" s="759" t="s">
        <v>1064</v>
      </c>
      <c r="F459" s="759" t="s">
        <v>286</v>
      </c>
      <c r="G459" s="760" t="s">
        <v>1064</v>
      </c>
    </row>
    <row r="460" spans="1:7">
      <c r="A460" s="755"/>
      <c r="B460" s="756"/>
      <c r="C460" s="757" t="s">
        <v>654</v>
      </c>
      <c r="D460" s="758" t="s">
        <v>126</v>
      </c>
      <c r="E460" s="759" t="s">
        <v>1065</v>
      </c>
      <c r="F460" s="759" t="s">
        <v>286</v>
      </c>
      <c r="G460" s="760" t="s">
        <v>1065</v>
      </c>
    </row>
    <row r="461" spans="1:7">
      <c r="A461" s="755"/>
      <c r="B461" s="756"/>
      <c r="C461" s="757" t="s">
        <v>573</v>
      </c>
      <c r="D461" s="758" t="s">
        <v>127</v>
      </c>
      <c r="E461" s="759" t="s">
        <v>1066</v>
      </c>
      <c r="F461" s="759" t="s">
        <v>286</v>
      </c>
      <c r="G461" s="760" t="s">
        <v>1066</v>
      </c>
    </row>
    <row r="462" spans="1:7">
      <c r="A462" s="755"/>
      <c r="B462" s="756"/>
      <c r="C462" s="757" t="s">
        <v>575</v>
      </c>
      <c r="D462" s="758" t="s">
        <v>128</v>
      </c>
      <c r="E462" s="759" t="s">
        <v>1067</v>
      </c>
      <c r="F462" s="759" t="s">
        <v>286</v>
      </c>
      <c r="G462" s="760" t="s">
        <v>1067</v>
      </c>
    </row>
    <row r="463" spans="1:7">
      <c r="A463" s="755"/>
      <c r="B463" s="756"/>
      <c r="C463" s="757" t="s">
        <v>710</v>
      </c>
      <c r="D463" s="758" t="s">
        <v>129</v>
      </c>
      <c r="E463" s="759" t="s">
        <v>337</v>
      </c>
      <c r="F463" s="759" t="s">
        <v>286</v>
      </c>
      <c r="G463" s="760" t="s">
        <v>337</v>
      </c>
    </row>
    <row r="464" spans="1:7">
      <c r="A464" s="755"/>
      <c r="B464" s="756"/>
      <c r="C464" s="757" t="s">
        <v>601</v>
      </c>
      <c r="D464" s="758" t="s">
        <v>246</v>
      </c>
      <c r="E464" s="759" t="s">
        <v>762</v>
      </c>
      <c r="F464" s="759" t="s">
        <v>286</v>
      </c>
      <c r="G464" s="760" t="s">
        <v>762</v>
      </c>
    </row>
    <row r="465" spans="1:7" ht="22.5">
      <c r="A465" s="755"/>
      <c r="B465" s="756"/>
      <c r="C465" s="757" t="s">
        <v>712</v>
      </c>
      <c r="D465" s="758" t="s">
        <v>144</v>
      </c>
      <c r="E465" s="759" t="s">
        <v>1068</v>
      </c>
      <c r="F465" s="759" t="s">
        <v>286</v>
      </c>
      <c r="G465" s="760" t="s">
        <v>1068</v>
      </c>
    </row>
    <row r="466" spans="1:7" ht="22.5">
      <c r="A466" s="755"/>
      <c r="B466" s="756"/>
      <c r="C466" s="757" t="s">
        <v>715</v>
      </c>
      <c r="D466" s="758" t="s">
        <v>716</v>
      </c>
      <c r="E466" s="759" t="s">
        <v>1069</v>
      </c>
      <c r="F466" s="759" t="s">
        <v>286</v>
      </c>
      <c r="G466" s="760" t="s">
        <v>1069</v>
      </c>
    </row>
    <row r="467" spans="1:7">
      <c r="A467" s="749"/>
      <c r="B467" s="750" t="s">
        <v>1070</v>
      </c>
      <c r="C467" s="751"/>
      <c r="D467" s="752" t="s">
        <v>1071</v>
      </c>
      <c r="E467" s="753" t="s">
        <v>1072</v>
      </c>
      <c r="F467" s="753" t="s">
        <v>286</v>
      </c>
      <c r="G467" s="754" t="s">
        <v>1072</v>
      </c>
    </row>
    <row r="468" spans="1:7">
      <c r="A468" s="755"/>
      <c r="B468" s="756"/>
      <c r="C468" s="757" t="s">
        <v>575</v>
      </c>
      <c r="D468" s="758" t="s">
        <v>128</v>
      </c>
      <c r="E468" s="759" t="s">
        <v>1072</v>
      </c>
      <c r="F468" s="759" t="s">
        <v>286</v>
      </c>
      <c r="G468" s="760" t="s">
        <v>1072</v>
      </c>
    </row>
    <row r="469" spans="1:7">
      <c r="A469" s="749"/>
      <c r="B469" s="750" t="s">
        <v>1073</v>
      </c>
      <c r="C469" s="751"/>
      <c r="D469" s="752" t="s">
        <v>245</v>
      </c>
      <c r="E469" s="753" t="s">
        <v>1074</v>
      </c>
      <c r="F469" s="753" t="s">
        <v>286</v>
      </c>
      <c r="G469" s="754" t="s">
        <v>1074</v>
      </c>
    </row>
    <row r="470" spans="1:7">
      <c r="A470" s="755"/>
      <c r="B470" s="756"/>
      <c r="C470" s="757" t="s">
        <v>580</v>
      </c>
      <c r="D470" s="758" t="s">
        <v>141</v>
      </c>
      <c r="E470" s="759" t="s">
        <v>328</v>
      </c>
      <c r="F470" s="759" t="s">
        <v>286</v>
      </c>
      <c r="G470" s="760" t="s">
        <v>328</v>
      </c>
    </row>
    <row r="471" spans="1:7">
      <c r="A471" s="755"/>
      <c r="B471" s="756"/>
      <c r="C471" s="757" t="s">
        <v>573</v>
      </c>
      <c r="D471" s="758" t="s">
        <v>127</v>
      </c>
      <c r="E471" s="759" t="s">
        <v>1075</v>
      </c>
      <c r="F471" s="759" t="s">
        <v>286</v>
      </c>
      <c r="G471" s="760" t="s">
        <v>1075</v>
      </c>
    </row>
    <row r="472" spans="1:7">
      <c r="A472" s="755"/>
      <c r="B472" s="756"/>
      <c r="C472" s="757" t="s">
        <v>583</v>
      </c>
      <c r="D472" s="758" t="s">
        <v>142</v>
      </c>
      <c r="E472" s="759" t="s">
        <v>452</v>
      </c>
      <c r="F472" s="759" t="s">
        <v>286</v>
      </c>
      <c r="G472" s="760" t="s">
        <v>452</v>
      </c>
    </row>
    <row r="473" spans="1:7">
      <c r="A473" s="755"/>
      <c r="B473" s="756"/>
      <c r="C473" s="757" t="s">
        <v>575</v>
      </c>
      <c r="D473" s="758" t="s">
        <v>128</v>
      </c>
      <c r="E473" s="759" t="s">
        <v>1076</v>
      </c>
      <c r="F473" s="759" t="s">
        <v>286</v>
      </c>
      <c r="G473" s="760" t="s">
        <v>1076</v>
      </c>
    </row>
    <row r="474" spans="1:7">
      <c r="A474" s="749"/>
      <c r="B474" s="750" t="s">
        <v>79</v>
      </c>
      <c r="C474" s="751"/>
      <c r="D474" s="752" t="s">
        <v>188</v>
      </c>
      <c r="E474" s="753" t="s">
        <v>1077</v>
      </c>
      <c r="F474" s="753" t="s">
        <v>286</v>
      </c>
      <c r="G474" s="754" t="s">
        <v>1077</v>
      </c>
    </row>
    <row r="475" spans="1:7" ht="45">
      <c r="A475" s="755"/>
      <c r="B475" s="756"/>
      <c r="C475" s="757" t="s">
        <v>590</v>
      </c>
      <c r="D475" s="758" t="s">
        <v>591</v>
      </c>
      <c r="E475" s="759" t="s">
        <v>1078</v>
      </c>
      <c r="F475" s="759" t="s">
        <v>1079</v>
      </c>
      <c r="G475" s="760" t="s">
        <v>1080</v>
      </c>
    </row>
    <row r="476" spans="1:7">
      <c r="A476" s="755"/>
      <c r="B476" s="756"/>
      <c r="C476" s="757" t="s">
        <v>578</v>
      </c>
      <c r="D476" s="758" t="s">
        <v>125</v>
      </c>
      <c r="E476" s="759" t="s">
        <v>286</v>
      </c>
      <c r="F476" s="759" t="s">
        <v>1081</v>
      </c>
      <c r="G476" s="760" t="s">
        <v>1081</v>
      </c>
    </row>
    <row r="477" spans="1:7">
      <c r="A477" s="755"/>
      <c r="B477" s="756"/>
      <c r="C477" s="757" t="s">
        <v>654</v>
      </c>
      <c r="D477" s="758" t="s">
        <v>126</v>
      </c>
      <c r="E477" s="759" t="s">
        <v>286</v>
      </c>
      <c r="F477" s="759" t="s">
        <v>1082</v>
      </c>
      <c r="G477" s="760" t="s">
        <v>1082</v>
      </c>
    </row>
    <row r="478" spans="1:7">
      <c r="A478" s="755"/>
      <c r="B478" s="756"/>
      <c r="C478" s="757" t="s">
        <v>580</v>
      </c>
      <c r="D478" s="758" t="s">
        <v>141</v>
      </c>
      <c r="E478" s="759" t="s">
        <v>286</v>
      </c>
      <c r="F478" s="759" t="s">
        <v>337</v>
      </c>
      <c r="G478" s="760" t="s">
        <v>337</v>
      </c>
    </row>
    <row r="479" spans="1:7">
      <c r="A479" s="755"/>
      <c r="B479" s="756"/>
      <c r="C479" s="757" t="s">
        <v>573</v>
      </c>
      <c r="D479" s="758" t="s">
        <v>127</v>
      </c>
      <c r="E479" s="759" t="s">
        <v>337</v>
      </c>
      <c r="F479" s="759" t="s">
        <v>286</v>
      </c>
      <c r="G479" s="760" t="s">
        <v>337</v>
      </c>
    </row>
    <row r="480" spans="1:7">
      <c r="A480" s="755"/>
      <c r="B480" s="756"/>
      <c r="C480" s="757" t="s">
        <v>575</v>
      </c>
      <c r="D480" s="758" t="s">
        <v>128</v>
      </c>
      <c r="E480" s="759" t="s">
        <v>452</v>
      </c>
      <c r="F480" s="759" t="s">
        <v>1083</v>
      </c>
      <c r="G480" s="760" t="s">
        <v>1084</v>
      </c>
    </row>
    <row r="481" spans="1:7" ht="45">
      <c r="A481" s="755"/>
      <c r="B481" s="756"/>
      <c r="C481" s="757" t="s">
        <v>75</v>
      </c>
      <c r="D481" s="758" t="s">
        <v>982</v>
      </c>
      <c r="E481" s="759" t="s">
        <v>1085</v>
      </c>
      <c r="F481" s="759" t="s">
        <v>286</v>
      </c>
      <c r="G481" s="760" t="s">
        <v>1085</v>
      </c>
    </row>
    <row r="482" spans="1:7">
      <c r="A482" s="749"/>
      <c r="B482" s="750" t="s">
        <v>83</v>
      </c>
      <c r="C482" s="751"/>
      <c r="D482" s="752" t="s">
        <v>1086</v>
      </c>
      <c r="E482" s="753" t="s">
        <v>1087</v>
      </c>
      <c r="F482" s="753" t="s">
        <v>286</v>
      </c>
      <c r="G482" s="754" t="s">
        <v>1087</v>
      </c>
    </row>
    <row r="483" spans="1:7">
      <c r="A483" s="755"/>
      <c r="B483" s="756"/>
      <c r="C483" s="757" t="s">
        <v>583</v>
      </c>
      <c r="D483" s="758" t="s">
        <v>142</v>
      </c>
      <c r="E483" s="759" t="s">
        <v>1088</v>
      </c>
      <c r="F483" s="759" t="s">
        <v>286</v>
      </c>
      <c r="G483" s="760" t="s">
        <v>1088</v>
      </c>
    </row>
    <row r="484" spans="1:7">
      <c r="A484" s="755"/>
      <c r="B484" s="756"/>
      <c r="C484" s="757" t="s">
        <v>575</v>
      </c>
      <c r="D484" s="758" t="s">
        <v>128</v>
      </c>
      <c r="E484" s="759" t="s">
        <v>1089</v>
      </c>
      <c r="F484" s="759" t="s">
        <v>286</v>
      </c>
      <c r="G484" s="760" t="s">
        <v>1089</v>
      </c>
    </row>
    <row r="485" spans="1:7">
      <c r="A485" s="755"/>
      <c r="B485" s="756"/>
      <c r="C485" s="757" t="s">
        <v>17</v>
      </c>
      <c r="D485" s="758" t="s">
        <v>577</v>
      </c>
      <c r="E485" s="759" t="s">
        <v>1090</v>
      </c>
      <c r="F485" s="759" t="s">
        <v>286</v>
      </c>
      <c r="G485" s="760" t="s">
        <v>1090</v>
      </c>
    </row>
    <row r="486" spans="1:7" ht="22.5">
      <c r="A486" s="749"/>
      <c r="B486" s="750" t="s">
        <v>524</v>
      </c>
      <c r="C486" s="751"/>
      <c r="D486" s="752" t="s">
        <v>240</v>
      </c>
      <c r="E486" s="753" t="s">
        <v>510</v>
      </c>
      <c r="F486" s="753" t="s">
        <v>286</v>
      </c>
      <c r="G486" s="754" t="s">
        <v>510</v>
      </c>
    </row>
    <row r="487" spans="1:7">
      <c r="A487" s="755"/>
      <c r="B487" s="756"/>
      <c r="C487" s="757" t="s">
        <v>601</v>
      </c>
      <c r="D487" s="758" t="s">
        <v>246</v>
      </c>
      <c r="E487" s="759" t="s">
        <v>510</v>
      </c>
      <c r="F487" s="759" t="s">
        <v>286</v>
      </c>
      <c r="G487" s="760" t="s">
        <v>510</v>
      </c>
    </row>
    <row r="488" spans="1:7">
      <c r="A488" s="749"/>
      <c r="B488" s="750" t="s">
        <v>89</v>
      </c>
      <c r="C488" s="751"/>
      <c r="D488" s="752" t="s">
        <v>209</v>
      </c>
      <c r="E488" s="753" t="s">
        <v>1091</v>
      </c>
      <c r="F488" s="753" t="s">
        <v>286</v>
      </c>
      <c r="G488" s="754" t="s">
        <v>1091</v>
      </c>
    </row>
    <row r="489" spans="1:7">
      <c r="A489" s="755"/>
      <c r="B489" s="756"/>
      <c r="C489" s="757" t="s">
        <v>578</v>
      </c>
      <c r="D489" s="758" t="s">
        <v>125</v>
      </c>
      <c r="E489" s="759" t="s">
        <v>1092</v>
      </c>
      <c r="F489" s="759" t="s">
        <v>286</v>
      </c>
      <c r="G489" s="760" t="s">
        <v>1092</v>
      </c>
    </row>
    <row r="490" spans="1:7">
      <c r="A490" s="755"/>
      <c r="B490" s="756"/>
      <c r="C490" s="757" t="s">
        <v>654</v>
      </c>
      <c r="D490" s="758" t="s">
        <v>126</v>
      </c>
      <c r="E490" s="759" t="s">
        <v>1093</v>
      </c>
      <c r="F490" s="759" t="s">
        <v>286</v>
      </c>
      <c r="G490" s="760" t="s">
        <v>1093</v>
      </c>
    </row>
    <row r="491" spans="1:7">
      <c r="A491" s="755"/>
      <c r="B491" s="756"/>
      <c r="C491" s="757" t="s">
        <v>580</v>
      </c>
      <c r="D491" s="758" t="s">
        <v>141</v>
      </c>
      <c r="E491" s="759" t="s">
        <v>1094</v>
      </c>
      <c r="F491" s="759" t="s">
        <v>286</v>
      </c>
      <c r="G491" s="760" t="s">
        <v>1094</v>
      </c>
    </row>
    <row r="492" spans="1:7">
      <c r="A492" s="755"/>
      <c r="B492" s="756"/>
      <c r="C492" s="757" t="s">
        <v>573</v>
      </c>
      <c r="D492" s="758" t="s">
        <v>127</v>
      </c>
      <c r="E492" s="759" t="s">
        <v>526</v>
      </c>
      <c r="F492" s="759" t="s">
        <v>286</v>
      </c>
      <c r="G492" s="760" t="s">
        <v>526</v>
      </c>
    </row>
    <row r="493" spans="1:7">
      <c r="A493" s="755"/>
      <c r="B493" s="756"/>
      <c r="C493" s="757" t="s">
        <v>583</v>
      </c>
      <c r="D493" s="758" t="s">
        <v>142</v>
      </c>
      <c r="E493" s="759" t="s">
        <v>1095</v>
      </c>
      <c r="F493" s="759" t="s">
        <v>286</v>
      </c>
      <c r="G493" s="760" t="s">
        <v>1095</v>
      </c>
    </row>
    <row r="494" spans="1:7">
      <c r="A494" s="755"/>
      <c r="B494" s="756"/>
      <c r="C494" s="757" t="s">
        <v>597</v>
      </c>
      <c r="D494" s="758" t="s">
        <v>147</v>
      </c>
      <c r="E494" s="759" t="s">
        <v>510</v>
      </c>
      <c r="F494" s="759" t="s">
        <v>286</v>
      </c>
      <c r="G494" s="760" t="s">
        <v>510</v>
      </c>
    </row>
    <row r="495" spans="1:7">
      <c r="A495" s="755"/>
      <c r="B495" s="756"/>
      <c r="C495" s="757" t="s">
        <v>575</v>
      </c>
      <c r="D495" s="758" t="s">
        <v>128</v>
      </c>
      <c r="E495" s="759" t="s">
        <v>635</v>
      </c>
      <c r="F495" s="759" t="s">
        <v>286</v>
      </c>
      <c r="G495" s="760" t="s">
        <v>635</v>
      </c>
    </row>
    <row r="496" spans="1:7">
      <c r="A496" s="755"/>
      <c r="B496" s="756"/>
      <c r="C496" s="757" t="s">
        <v>17</v>
      </c>
      <c r="D496" s="758" t="s">
        <v>577</v>
      </c>
      <c r="E496" s="759" t="s">
        <v>379</v>
      </c>
      <c r="F496" s="759" t="s">
        <v>286</v>
      </c>
      <c r="G496" s="760" t="s">
        <v>379</v>
      </c>
    </row>
    <row r="497" spans="1:7">
      <c r="A497" s="744" t="s">
        <v>92</v>
      </c>
      <c r="B497" s="745"/>
      <c r="C497" s="745"/>
      <c r="D497" s="746" t="s">
        <v>168</v>
      </c>
      <c r="E497" s="747" t="s">
        <v>1096</v>
      </c>
      <c r="F497" s="747" t="s">
        <v>421</v>
      </c>
      <c r="G497" s="748" t="s">
        <v>1097</v>
      </c>
    </row>
    <row r="498" spans="1:7">
      <c r="A498" s="749"/>
      <c r="B498" s="750" t="s">
        <v>1098</v>
      </c>
      <c r="C498" s="751"/>
      <c r="D498" s="752" t="s">
        <v>211</v>
      </c>
      <c r="E498" s="753" t="s">
        <v>1066</v>
      </c>
      <c r="F498" s="753" t="s">
        <v>286</v>
      </c>
      <c r="G498" s="754" t="s">
        <v>1066</v>
      </c>
    </row>
    <row r="499" spans="1:7" ht="56.25">
      <c r="A499" s="755"/>
      <c r="B499" s="756"/>
      <c r="C499" s="757" t="s">
        <v>488</v>
      </c>
      <c r="D499" s="758" t="s">
        <v>765</v>
      </c>
      <c r="E499" s="759" t="s">
        <v>517</v>
      </c>
      <c r="F499" s="759" t="s">
        <v>286</v>
      </c>
      <c r="G499" s="760" t="s">
        <v>517</v>
      </c>
    </row>
    <row r="500" spans="1:7">
      <c r="A500" s="755"/>
      <c r="B500" s="756"/>
      <c r="C500" s="757" t="s">
        <v>573</v>
      </c>
      <c r="D500" s="758" t="s">
        <v>127</v>
      </c>
      <c r="E500" s="759" t="s">
        <v>510</v>
      </c>
      <c r="F500" s="759" t="s">
        <v>286</v>
      </c>
      <c r="G500" s="760" t="s">
        <v>510</v>
      </c>
    </row>
    <row r="501" spans="1:7">
      <c r="A501" s="755"/>
      <c r="B501" s="756"/>
      <c r="C501" s="757" t="s">
        <v>575</v>
      </c>
      <c r="D501" s="758" t="s">
        <v>128</v>
      </c>
      <c r="E501" s="759" t="s">
        <v>891</v>
      </c>
      <c r="F501" s="759" t="s">
        <v>286</v>
      </c>
      <c r="G501" s="760" t="s">
        <v>891</v>
      </c>
    </row>
    <row r="502" spans="1:7">
      <c r="A502" s="749"/>
      <c r="B502" s="750" t="s">
        <v>527</v>
      </c>
      <c r="C502" s="751"/>
      <c r="D502" s="752" t="s">
        <v>169</v>
      </c>
      <c r="E502" s="753" t="s">
        <v>1099</v>
      </c>
      <c r="F502" s="753" t="s">
        <v>510</v>
      </c>
      <c r="G502" s="754" t="s">
        <v>1100</v>
      </c>
    </row>
    <row r="503" spans="1:7" ht="22.5">
      <c r="A503" s="755"/>
      <c r="B503" s="756"/>
      <c r="C503" s="757" t="s">
        <v>1101</v>
      </c>
      <c r="D503" s="758" t="s">
        <v>170</v>
      </c>
      <c r="E503" s="759" t="s">
        <v>1102</v>
      </c>
      <c r="F503" s="759" t="s">
        <v>286</v>
      </c>
      <c r="G503" s="760" t="s">
        <v>1102</v>
      </c>
    </row>
    <row r="504" spans="1:7">
      <c r="A504" s="755"/>
      <c r="B504" s="756"/>
      <c r="C504" s="757" t="s">
        <v>578</v>
      </c>
      <c r="D504" s="758" t="s">
        <v>125</v>
      </c>
      <c r="E504" s="759" t="s">
        <v>1103</v>
      </c>
      <c r="F504" s="759" t="s">
        <v>286</v>
      </c>
      <c r="G504" s="760" t="s">
        <v>1103</v>
      </c>
    </row>
    <row r="505" spans="1:7">
      <c r="A505" s="755"/>
      <c r="B505" s="756"/>
      <c r="C505" s="757" t="s">
        <v>654</v>
      </c>
      <c r="D505" s="758" t="s">
        <v>126</v>
      </c>
      <c r="E505" s="759" t="s">
        <v>1104</v>
      </c>
      <c r="F505" s="759" t="s">
        <v>286</v>
      </c>
      <c r="G505" s="760" t="s">
        <v>1104</v>
      </c>
    </row>
    <row r="506" spans="1:7">
      <c r="A506" s="755"/>
      <c r="B506" s="756"/>
      <c r="C506" s="757" t="s">
        <v>580</v>
      </c>
      <c r="D506" s="758" t="s">
        <v>141</v>
      </c>
      <c r="E506" s="759" t="s">
        <v>394</v>
      </c>
      <c r="F506" s="759" t="s">
        <v>286</v>
      </c>
      <c r="G506" s="760" t="s">
        <v>394</v>
      </c>
    </row>
    <row r="507" spans="1:7">
      <c r="A507" s="755"/>
      <c r="B507" s="756"/>
      <c r="C507" s="757" t="s">
        <v>573</v>
      </c>
      <c r="D507" s="758" t="s">
        <v>127</v>
      </c>
      <c r="E507" s="759" t="s">
        <v>1105</v>
      </c>
      <c r="F507" s="759" t="s">
        <v>394</v>
      </c>
      <c r="G507" s="760" t="s">
        <v>1106</v>
      </c>
    </row>
    <row r="508" spans="1:7">
      <c r="A508" s="755"/>
      <c r="B508" s="756"/>
      <c r="C508" s="757" t="s">
        <v>583</v>
      </c>
      <c r="D508" s="758" t="s">
        <v>142</v>
      </c>
      <c r="E508" s="759" t="s">
        <v>1107</v>
      </c>
      <c r="F508" s="759" t="s">
        <v>286</v>
      </c>
      <c r="G508" s="760" t="s">
        <v>1107</v>
      </c>
    </row>
    <row r="509" spans="1:7">
      <c r="A509" s="755"/>
      <c r="B509" s="756"/>
      <c r="C509" s="757" t="s">
        <v>575</v>
      </c>
      <c r="D509" s="758" t="s">
        <v>128</v>
      </c>
      <c r="E509" s="759" t="s">
        <v>1108</v>
      </c>
      <c r="F509" s="759" t="s">
        <v>394</v>
      </c>
      <c r="G509" s="760" t="s">
        <v>1109</v>
      </c>
    </row>
    <row r="510" spans="1:7">
      <c r="A510" s="755"/>
      <c r="B510" s="756"/>
      <c r="C510" s="757" t="s">
        <v>700</v>
      </c>
      <c r="D510" s="758" t="s">
        <v>701</v>
      </c>
      <c r="E510" s="759" t="s">
        <v>1110</v>
      </c>
      <c r="F510" s="759" t="s">
        <v>286</v>
      </c>
      <c r="G510" s="760" t="s">
        <v>1110</v>
      </c>
    </row>
    <row r="511" spans="1:7">
      <c r="A511" s="749"/>
      <c r="B511" s="750" t="s">
        <v>1111</v>
      </c>
      <c r="C511" s="751"/>
      <c r="D511" s="752" t="s">
        <v>171</v>
      </c>
      <c r="E511" s="753" t="s">
        <v>1112</v>
      </c>
      <c r="F511" s="753" t="s">
        <v>286</v>
      </c>
      <c r="G511" s="754" t="s">
        <v>1112</v>
      </c>
    </row>
    <row r="512" spans="1:7" ht="22.5">
      <c r="A512" s="755"/>
      <c r="B512" s="756"/>
      <c r="C512" s="757" t="s">
        <v>1101</v>
      </c>
      <c r="D512" s="758" t="s">
        <v>170</v>
      </c>
      <c r="E512" s="759" t="s">
        <v>1113</v>
      </c>
      <c r="F512" s="759" t="s">
        <v>286</v>
      </c>
      <c r="G512" s="760" t="s">
        <v>1113</v>
      </c>
    </row>
    <row r="513" spans="1:7">
      <c r="A513" s="755"/>
      <c r="B513" s="756"/>
      <c r="C513" s="757" t="s">
        <v>573</v>
      </c>
      <c r="D513" s="758" t="s">
        <v>127</v>
      </c>
      <c r="E513" s="759" t="s">
        <v>1114</v>
      </c>
      <c r="F513" s="759" t="s">
        <v>286</v>
      </c>
      <c r="G513" s="760" t="s">
        <v>1114</v>
      </c>
    </row>
    <row r="514" spans="1:7">
      <c r="A514" s="749"/>
      <c r="B514" s="750" t="s">
        <v>93</v>
      </c>
      <c r="C514" s="751"/>
      <c r="D514" s="752" t="s">
        <v>172</v>
      </c>
      <c r="E514" s="753" t="s">
        <v>1115</v>
      </c>
      <c r="F514" s="753" t="s">
        <v>286</v>
      </c>
      <c r="G514" s="754" t="s">
        <v>1115</v>
      </c>
    </row>
    <row r="515" spans="1:7" ht="22.5">
      <c r="A515" s="755"/>
      <c r="B515" s="756"/>
      <c r="C515" s="757" t="s">
        <v>1101</v>
      </c>
      <c r="D515" s="758" t="s">
        <v>170</v>
      </c>
      <c r="E515" s="759" t="s">
        <v>1116</v>
      </c>
      <c r="F515" s="759" t="s">
        <v>286</v>
      </c>
      <c r="G515" s="760" t="s">
        <v>1116</v>
      </c>
    </row>
    <row r="516" spans="1:7">
      <c r="A516" s="755"/>
      <c r="B516" s="756"/>
      <c r="C516" s="757" t="s">
        <v>95</v>
      </c>
      <c r="D516" s="758" t="s">
        <v>577</v>
      </c>
      <c r="E516" s="759" t="s">
        <v>1117</v>
      </c>
      <c r="F516" s="759" t="s">
        <v>286</v>
      </c>
      <c r="G516" s="760" t="s">
        <v>1117</v>
      </c>
    </row>
    <row r="517" spans="1:7">
      <c r="A517" s="755"/>
      <c r="B517" s="756"/>
      <c r="C517" s="757" t="s">
        <v>96</v>
      </c>
      <c r="D517" s="758" t="s">
        <v>577</v>
      </c>
      <c r="E517" s="759" t="s">
        <v>1118</v>
      </c>
      <c r="F517" s="759" t="s">
        <v>286</v>
      </c>
      <c r="G517" s="760" t="s">
        <v>1118</v>
      </c>
    </row>
    <row r="518" spans="1:7">
      <c r="A518" s="749"/>
      <c r="B518" s="750" t="s">
        <v>1119</v>
      </c>
      <c r="C518" s="751"/>
      <c r="D518" s="752" t="s">
        <v>212</v>
      </c>
      <c r="E518" s="753" t="s">
        <v>593</v>
      </c>
      <c r="F518" s="753" t="s">
        <v>593</v>
      </c>
      <c r="G518" s="754" t="s">
        <v>832</v>
      </c>
    </row>
    <row r="519" spans="1:7" ht="56.25">
      <c r="A519" s="755"/>
      <c r="B519" s="756"/>
      <c r="C519" s="757" t="s">
        <v>1120</v>
      </c>
      <c r="D519" s="758" t="s">
        <v>213</v>
      </c>
      <c r="E519" s="759" t="s">
        <v>593</v>
      </c>
      <c r="F519" s="759" t="s">
        <v>593</v>
      </c>
      <c r="G519" s="760" t="s">
        <v>832</v>
      </c>
    </row>
    <row r="520" spans="1:7" ht="22.5">
      <c r="A520" s="749"/>
      <c r="B520" s="750" t="s">
        <v>1121</v>
      </c>
      <c r="C520" s="751"/>
      <c r="D520" s="752" t="s">
        <v>1122</v>
      </c>
      <c r="E520" s="753" t="s">
        <v>510</v>
      </c>
      <c r="F520" s="753" t="s">
        <v>286</v>
      </c>
      <c r="G520" s="754" t="s">
        <v>510</v>
      </c>
    </row>
    <row r="521" spans="1:7">
      <c r="A521" s="755"/>
      <c r="B521" s="756"/>
      <c r="C521" s="757" t="s">
        <v>575</v>
      </c>
      <c r="D521" s="758" t="s">
        <v>128</v>
      </c>
      <c r="E521" s="759" t="s">
        <v>510</v>
      </c>
      <c r="F521" s="759" t="s">
        <v>286</v>
      </c>
      <c r="G521" s="760" t="s">
        <v>510</v>
      </c>
    </row>
    <row r="522" spans="1:7">
      <c r="A522" s="749"/>
      <c r="B522" s="750" t="s">
        <v>1123</v>
      </c>
      <c r="C522" s="751"/>
      <c r="D522" s="752" t="s">
        <v>209</v>
      </c>
      <c r="E522" s="753" t="s">
        <v>1124</v>
      </c>
      <c r="F522" s="753" t="s">
        <v>286</v>
      </c>
      <c r="G522" s="754" t="s">
        <v>1124</v>
      </c>
    </row>
    <row r="523" spans="1:7">
      <c r="A523" s="755"/>
      <c r="B523" s="756"/>
      <c r="C523" s="757" t="s">
        <v>580</v>
      </c>
      <c r="D523" s="758" t="s">
        <v>141</v>
      </c>
      <c r="E523" s="759" t="s">
        <v>1125</v>
      </c>
      <c r="F523" s="759" t="s">
        <v>286</v>
      </c>
      <c r="G523" s="760" t="s">
        <v>1125</v>
      </c>
    </row>
    <row r="524" spans="1:7">
      <c r="A524" s="755"/>
      <c r="B524" s="756"/>
      <c r="C524" s="757" t="s">
        <v>573</v>
      </c>
      <c r="D524" s="758" t="s">
        <v>127</v>
      </c>
      <c r="E524" s="759" t="s">
        <v>1126</v>
      </c>
      <c r="F524" s="759" t="s">
        <v>286</v>
      </c>
      <c r="G524" s="760" t="s">
        <v>1126</v>
      </c>
    </row>
    <row r="525" spans="1:7">
      <c r="A525" s="755"/>
      <c r="B525" s="756"/>
      <c r="C525" s="757" t="s">
        <v>575</v>
      </c>
      <c r="D525" s="758" t="s">
        <v>128</v>
      </c>
      <c r="E525" s="759" t="s">
        <v>1127</v>
      </c>
      <c r="F525" s="759" t="s">
        <v>286</v>
      </c>
      <c r="G525" s="760" t="s">
        <v>1127</v>
      </c>
    </row>
    <row r="526" spans="1:7">
      <c r="A526" s="744" t="s">
        <v>1128</v>
      </c>
      <c r="B526" s="745"/>
      <c r="C526" s="745"/>
      <c r="D526" s="746" t="s">
        <v>1129</v>
      </c>
      <c r="E526" s="747" t="s">
        <v>1130</v>
      </c>
      <c r="F526" s="747" t="s">
        <v>746</v>
      </c>
      <c r="G526" s="748" t="s">
        <v>1131</v>
      </c>
    </row>
    <row r="527" spans="1:7">
      <c r="A527" s="749"/>
      <c r="B527" s="750" t="s">
        <v>1132</v>
      </c>
      <c r="C527" s="751"/>
      <c r="D527" s="752" t="s">
        <v>1133</v>
      </c>
      <c r="E527" s="753" t="s">
        <v>1134</v>
      </c>
      <c r="F527" s="753" t="s">
        <v>286</v>
      </c>
      <c r="G527" s="754" t="s">
        <v>1134</v>
      </c>
    </row>
    <row r="528" spans="1:7">
      <c r="A528" s="755"/>
      <c r="B528" s="756"/>
      <c r="C528" s="757" t="s">
        <v>578</v>
      </c>
      <c r="D528" s="758" t="s">
        <v>125</v>
      </c>
      <c r="E528" s="759" t="s">
        <v>1135</v>
      </c>
      <c r="F528" s="759" t="s">
        <v>286</v>
      </c>
      <c r="G528" s="760" t="s">
        <v>1135</v>
      </c>
    </row>
    <row r="529" spans="1:7">
      <c r="A529" s="755"/>
      <c r="B529" s="756"/>
      <c r="C529" s="757" t="s">
        <v>654</v>
      </c>
      <c r="D529" s="758" t="s">
        <v>126</v>
      </c>
      <c r="E529" s="759" t="s">
        <v>1136</v>
      </c>
      <c r="F529" s="759" t="s">
        <v>286</v>
      </c>
      <c r="G529" s="760" t="s">
        <v>1136</v>
      </c>
    </row>
    <row r="530" spans="1:7">
      <c r="A530" s="755"/>
      <c r="B530" s="756"/>
      <c r="C530" s="757" t="s">
        <v>580</v>
      </c>
      <c r="D530" s="758" t="s">
        <v>141</v>
      </c>
      <c r="E530" s="759" t="s">
        <v>609</v>
      </c>
      <c r="F530" s="759" t="s">
        <v>286</v>
      </c>
      <c r="G530" s="760" t="s">
        <v>609</v>
      </c>
    </row>
    <row r="531" spans="1:7">
      <c r="A531" s="755"/>
      <c r="B531" s="756"/>
      <c r="C531" s="757" t="s">
        <v>573</v>
      </c>
      <c r="D531" s="758" t="s">
        <v>127</v>
      </c>
      <c r="E531" s="759" t="s">
        <v>294</v>
      </c>
      <c r="F531" s="759" t="s">
        <v>286</v>
      </c>
      <c r="G531" s="760" t="s">
        <v>294</v>
      </c>
    </row>
    <row r="532" spans="1:7">
      <c r="A532" s="755"/>
      <c r="B532" s="756"/>
      <c r="C532" s="757" t="s">
        <v>583</v>
      </c>
      <c r="D532" s="758" t="s">
        <v>142</v>
      </c>
      <c r="E532" s="759" t="s">
        <v>582</v>
      </c>
      <c r="F532" s="759" t="s">
        <v>286</v>
      </c>
      <c r="G532" s="760" t="s">
        <v>582</v>
      </c>
    </row>
    <row r="533" spans="1:7">
      <c r="A533" s="755"/>
      <c r="B533" s="756"/>
      <c r="C533" s="757" t="s">
        <v>696</v>
      </c>
      <c r="D533" s="758" t="s">
        <v>697</v>
      </c>
      <c r="E533" s="759" t="s">
        <v>1137</v>
      </c>
      <c r="F533" s="759" t="s">
        <v>286</v>
      </c>
      <c r="G533" s="760" t="s">
        <v>1137</v>
      </c>
    </row>
    <row r="534" spans="1:7">
      <c r="A534" s="755"/>
      <c r="B534" s="756"/>
      <c r="C534" s="757" t="s">
        <v>575</v>
      </c>
      <c r="D534" s="758" t="s">
        <v>128</v>
      </c>
      <c r="E534" s="759" t="s">
        <v>980</v>
      </c>
      <c r="F534" s="759" t="s">
        <v>286</v>
      </c>
      <c r="G534" s="760" t="s">
        <v>980</v>
      </c>
    </row>
    <row r="535" spans="1:7">
      <c r="A535" s="755"/>
      <c r="B535" s="756"/>
      <c r="C535" s="757" t="s">
        <v>601</v>
      </c>
      <c r="D535" s="758" t="s">
        <v>246</v>
      </c>
      <c r="E535" s="759" t="s">
        <v>581</v>
      </c>
      <c r="F535" s="759" t="s">
        <v>286</v>
      </c>
      <c r="G535" s="760" t="s">
        <v>581</v>
      </c>
    </row>
    <row r="536" spans="1:7">
      <c r="A536" s="749"/>
      <c r="B536" s="750" t="s">
        <v>1138</v>
      </c>
      <c r="C536" s="751"/>
      <c r="D536" s="752" t="s">
        <v>209</v>
      </c>
      <c r="E536" s="753" t="s">
        <v>1139</v>
      </c>
      <c r="F536" s="753" t="s">
        <v>746</v>
      </c>
      <c r="G536" s="754" t="s">
        <v>1140</v>
      </c>
    </row>
    <row r="537" spans="1:7" ht="56.25">
      <c r="A537" s="755"/>
      <c r="B537" s="756"/>
      <c r="C537" s="757" t="s">
        <v>488</v>
      </c>
      <c r="D537" s="758" t="s">
        <v>765</v>
      </c>
      <c r="E537" s="759" t="s">
        <v>1141</v>
      </c>
      <c r="F537" s="759" t="s">
        <v>291</v>
      </c>
      <c r="G537" s="760" t="s">
        <v>1142</v>
      </c>
    </row>
    <row r="538" spans="1:7">
      <c r="A538" s="755"/>
      <c r="B538" s="756"/>
      <c r="C538" s="757" t="s">
        <v>578</v>
      </c>
      <c r="D538" s="758" t="s">
        <v>125</v>
      </c>
      <c r="E538" s="759" t="s">
        <v>825</v>
      </c>
      <c r="F538" s="759" t="s">
        <v>286</v>
      </c>
      <c r="G538" s="760" t="s">
        <v>825</v>
      </c>
    </row>
    <row r="539" spans="1:7">
      <c r="A539" s="755"/>
      <c r="B539" s="756"/>
      <c r="C539" s="757" t="s">
        <v>580</v>
      </c>
      <c r="D539" s="758" t="s">
        <v>141</v>
      </c>
      <c r="E539" s="759" t="s">
        <v>1143</v>
      </c>
      <c r="F539" s="759" t="s">
        <v>286</v>
      </c>
      <c r="G539" s="760" t="s">
        <v>1143</v>
      </c>
    </row>
    <row r="540" spans="1:7">
      <c r="A540" s="755"/>
      <c r="B540" s="756"/>
      <c r="C540" s="757" t="s">
        <v>573</v>
      </c>
      <c r="D540" s="758" t="s">
        <v>127</v>
      </c>
      <c r="E540" s="759" t="s">
        <v>1144</v>
      </c>
      <c r="F540" s="759" t="s">
        <v>891</v>
      </c>
      <c r="G540" s="760" t="s">
        <v>1145</v>
      </c>
    </row>
    <row r="541" spans="1:7">
      <c r="A541" s="755"/>
      <c r="B541" s="756"/>
      <c r="C541" s="757" t="s">
        <v>575</v>
      </c>
      <c r="D541" s="758" t="s">
        <v>128</v>
      </c>
      <c r="E541" s="759" t="s">
        <v>607</v>
      </c>
      <c r="F541" s="759" t="s">
        <v>294</v>
      </c>
      <c r="G541" s="760" t="s">
        <v>755</v>
      </c>
    </row>
    <row r="542" spans="1:7" ht="17.100000000000001" customHeight="1">
      <c r="A542" s="755"/>
      <c r="B542" s="756"/>
      <c r="C542" s="757" t="s">
        <v>601</v>
      </c>
      <c r="D542" s="758" t="s">
        <v>246</v>
      </c>
      <c r="E542" s="759" t="s">
        <v>718</v>
      </c>
      <c r="F542" s="759" t="s">
        <v>581</v>
      </c>
      <c r="G542" s="760" t="s">
        <v>618</v>
      </c>
    </row>
    <row r="543" spans="1:7" ht="15" customHeight="1">
      <c r="A543" s="766" t="s">
        <v>528</v>
      </c>
      <c r="B543" s="767"/>
      <c r="C543" s="767"/>
      <c r="D543" s="768"/>
      <c r="E543" s="761" t="s">
        <v>1146</v>
      </c>
      <c r="F543" s="761" t="s">
        <v>1147</v>
      </c>
      <c r="G543" s="762" t="s">
        <v>1148</v>
      </c>
    </row>
    <row r="663" ht="35.25" customHeight="1"/>
  </sheetData>
  <mergeCells count="3">
    <mergeCell ref="A2:G2"/>
    <mergeCell ref="A543:D543"/>
    <mergeCell ref="A1:G1"/>
  </mergeCells>
  <pageMargins left="0.7" right="0.7" top="0.75" bottom="0.75" header="0.3" footer="0.3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H8" sqref="H8"/>
    </sheetView>
  </sheetViews>
  <sheetFormatPr defaultRowHeight="11.25"/>
  <cols>
    <col min="3" max="3" width="41.1640625" customWidth="1"/>
    <col min="4" max="4" width="24.1640625" customWidth="1"/>
    <col min="5" max="5" width="22.6640625" customWidth="1"/>
  </cols>
  <sheetData>
    <row r="1" spans="1:5" ht="12.75">
      <c r="A1" s="81"/>
      <c r="B1" s="81"/>
      <c r="C1" s="81"/>
      <c r="D1" s="82" t="s">
        <v>1150</v>
      </c>
      <c r="E1" s="83"/>
    </row>
    <row r="2" spans="1:5" ht="12.75">
      <c r="A2" s="81"/>
      <c r="B2" s="81"/>
      <c r="C2" s="81"/>
      <c r="D2" s="770" t="s">
        <v>0</v>
      </c>
      <c r="E2" s="770"/>
    </row>
    <row r="3" spans="1:5" ht="12.75">
      <c r="A3" s="81"/>
      <c r="B3" s="81"/>
      <c r="C3" s="81"/>
      <c r="D3" s="84" t="s">
        <v>260</v>
      </c>
      <c r="E3" s="83"/>
    </row>
    <row r="4" spans="1:5" ht="12.75">
      <c r="A4" s="81"/>
      <c r="B4" s="81"/>
      <c r="C4" s="81"/>
      <c r="D4" s="85"/>
      <c r="E4" s="83"/>
    </row>
    <row r="5" spans="1:5" ht="15.75">
      <c r="A5" s="771" t="s">
        <v>98</v>
      </c>
      <c r="B5" s="771"/>
      <c r="C5" s="771"/>
      <c r="D5" s="771"/>
      <c r="E5" s="771"/>
    </row>
    <row r="6" spans="1:5" ht="12.75">
      <c r="A6" s="772"/>
      <c r="B6" s="772"/>
      <c r="C6" s="772"/>
      <c r="D6" s="772"/>
      <c r="E6" s="772"/>
    </row>
    <row r="7" spans="1:5" ht="15.75">
      <c r="A7" s="773" t="s">
        <v>99</v>
      </c>
      <c r="B7" s="773"/>
      <c r="C7" s="773"/>
      <c r="D7" s="773"/>
      <c r="E7" s="773"/>
    </row>
    <row r="8" spans="1:5" ht="15.75">
      <c r="A8" s="86"/>
      <c r="B8" s="86"/>
      <c r="C8" s="86"/>
      <c r="D8" s="86"/>
      <c r="E8" s="86"/>
    </row>
    <row r="9" spans="1:5" ht="15.75">
      <c r="A9" s="774" t="s">
        <v>100</v>
      </c>
      <c r="B9" s="774"/>
      <c r="C9" s="774"/>
      <c r="D9" s="774"/>
      <c r="E9" s="774"/>
    </row>
    <row r="10" spans="1:5" ht="12.75">
      <c r="A10" s="81"/>
      <c r="B10" s="81"/>
      <c r="C10" s="81"/>
      <c r="D10" s="81"/>
      <c r="E10" s="81"/>
    </row>
    <row r="11" spans="1:5" ht="12.75">
      <c r="A11" s="81"/>
      <c r="B11" s="81"/>
      <c r="C11" s="81"/>
      <c r="D11" s="81"/>
      <c r="E11" s="81"/>
    </row>
    <row r="12" spans="1:5" ht="12.75">
      <c r="A12" s="81"/>
      <c r="B12" s="81"/>
      <c r="C12" s="81"/>
      <c r="D12" s="81"/>
      <c r="E12" s="81"/>
    </row>
    <row r="13" spans="1:5" ht="13.5" thickBot="1">
      <c r="A13" s="81"/>
      <c r="B13" s="81"/>
      <c r="C13" s="81"/>
      <c r="D13" s="87"/>
      <c r="E13" s="87" t="s">
        <v>101</v>
      </c>
    </row>
    <row r="14" spans="1:5" ht="12" thickBot="1">
      <c r="A14" s="775" t="s">
        <v>2</v>
      </c>
      <c r="B14" s="776" t="s">
        <v>102</v>
      </c>
      <c r="C14" s="776" t="s">
        <v>103</v>
      </c>
      <c r="D14" s="777" t="s">
        <v>104</v>
      </c>
      <c r="E14" s="778" t="s">
        <v>105</v>
      </c>
    </row>
    <row r="15" spans="1:5" ht="12" thickBot="1">
      <c r="A15" s="775"/>
      <c r="B15" s="776"/>
      <c r="C15" s="776"/>
      <c r="D15" s="777"/>
      <c r="E15" s="778"/>
    </row>
    <row r="16" spans="1:5">
      <c r="A16" s="775"/>
      <c r="B16" s="776"/>
      <c r="C16" s="776"/>
      <c r="D16" s="777"/>
      <c r="E16" s="778"/>
    </row>
    <row r="17" spans="1:5" ht="28.5">
      <c r="A17" s="88" t="s">
        <v>106</v>
      </c>
      <c r="B17" s="89">
        <v>992</v>
      </c>
      <c r="C17" s="105" t="s">
        <v>107</v>
      </c>
      <c r="D17" s="90"/>
      <c r="E17" s="91">
        <v>419800</v>
      </c>
    </row>
    <row r="18" spans="1:5" ht="28.5">
      <c r="A18" s="88" t="s">
        <v>108</v>
      </c>
      <c r="B18" s="89">
        <v>992</v>
      </c>
      <c r="C18" s="105" t="s">
        <v>107</v>
      </c>
      <c r="D18" s="90"/>
      <c r="E18" s="91">
        <v>125000</v>
      </c>
    </row>
    <row r="19" spans="1:5" ht="28.5">
      <c r="A19" s="88" t="s">
        <v>109</v>
      </c>
      <c r="B19" s="89">
        <v>992</v>
      </c>
      <c r="C19" s="105" t="s">
        <v>107</v>
      </c>
      <c r="D19" s="90"/>
      <c r="E19" s="91">
        <v>732000</v>
      </c>
    </row>
    <row r="20" spans="1:5" ht="28.5">
      <c r="A20" s="92" t="s">
        <v>110</v>
      </c>
      <c r="B20" s="93">
        <v>992</v>
      </c>
      <c r="C20" s="105" t="s">
        <v>107</v>
      </c>
      <c r="D20" s="94"/>
      <c r="E20" s="95">
        <v>400000</v>
      </c>
    </row>
    <row r="21" spans="1:5" ht="42.75">
      <c r="A21" s="92" t="s">
        <v>111</v>
      </c>
      <c r="B21" s="93">
        <v>952</v>
      </c>
      <c r="C21" s="96" t="s">
        <v>112</v>
      </c>
      <c r="D21" s="94">
        <v>3300000</v>
      </c>
      <c r="E21" s="95"/>
    </row>
    <row r="22" spans="1:5" s="106" customFormat="1" ht="28.5">
      <c r="A22" s="92" t="s">
        <v>115</v>
      </c>
      <c r="B22" s="93">
        <v>950</v>
      </c>
      <c r="C22" s="96" t="s">
        <v>259</v>
      </c>
      <c r="D22" s="94">
        <v>1097000</v>
      </c>
      <c r="E22" s="95"/>
    </row>
    <row r="23" spans="1:5" ht="15.75">
      <c r="A23" s="97"/>
      <c r="B23" s="98"/>
      <c r="C23" s="99" t="s">
        <v>113</v>
      </c>
      <c r="D23" s="100">
        <f>D22+D21</f>
        <v>4397000</v>
      </c>
      <c r="E23" s="101">
        <f>SUM(E17:E21)</f>
        <v>1676800</v>
      </c>
    </row>
    <row r="24" spans="1:5" ht="16.5" thickBot="1">
      <c r="A24" s="102"/>
      <c r="B24" s="103"/>
      <c r="C24" s="104" t="s">
        <v>114</v>
      </c>
      <c r="D24" s="769">
        <f>D23-E23</f>
        <v>2720200</v>
      </c>
      <c r="E24" s="769"/>
    </row>
  </sheetData>
  <mergeCells count="11">
    <mergeCell ref="D24:E24"/>
    <mergeCell ref="D2:E2"/>
    <mergeCell ref="A5:E5"/>
    <mergeCell ref="A6:E6"/>
    <mergeCell ref="A7:E7"/>
    <mergeCell ref="A9:E9"/>
    <mergeCell ref="A14:A16"/>
    <mergeCell ref="B14:B16"/>
    <mergeCell ref="C14:C16"/>
    <mergeCell ref="D14:D16"/>
    <mergeCell ref="E14:E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6"/>
  <sheetViews>
    <sheetView topLeftCell="A19" workbookViewId="0">
      <selection activeCell="B22" sqref="B22"/>
    </sheetView>
  </sheetViews>
  <sheetFormatPr defaultRowHeight="12.75"/>
  <cols>
    <col min="1" max="1" width="5.83203125" style="4" customWidth="1"/>
    <col min="2" max="2" width="32.5" style="4" customWidth="1"/>
    <col min="3" max="3" width="9.5" style="4" customWidth="1"/>
    <col min="4" max="4" width="10" style="4" customWidth="1"/>
    <col min="5" max="5" width="10.5" style="4" customWidth="1"/>
    <col min="6" max="6" width="14.6640625" style="4" customWidth="1"/>
    <col min="7" max="9" width="17.5" style="4" customWidth="1"/>
    <col min="10" max="10" width="24.83203125" style="4" customWidth="1"/>
    <col min="11" max="11" width="19.1640625" style="4" customWidth="1"/>
    <col min="12" max="16384" width="9.33203125" style="4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2" t="s">
        <v>548</v>
      </c>
      <c r="K1" s="3"/>
    </row>
    <row r="2" spans="1:11">
      <c r="A2" s="1"/>
      <c r="B2" s="1"/>
      <c r="C2" s="1"/>
      <c r="D2" s="1"/>
      <c r="E2" s="1"/>
      <c r="F2" s="1"/>
      <c r="G2" s="1"/>
      <c r="H2" s="1"/>
      <c r="I2" s="1"/>
      <c r="J2" s="2" t="s">
        <v>0</v>
      </c>
      <c r="K2" s="3"/>
    </row>
    <row r="3" spans="1:11">
      <c r="A3" s="1"/>
      <c r="B3" s="1"/>
      <c r="C3" s="1"/>
      <c r="D3" s="1"/>
      <c r="E3" s="1"/>
      <c r="F3" s="1"/>
      <c r="G3" s="1"/>
      <c r="H3" s="1"/>
      <c r="I3" s="1"/>
      <c r="J3" s="5" t="s">
        <v>260</v>
      </c>
      <c r="K3" s="3"/>
    </row>
    <row r="4" spans="1:11">
      <c r="A4" s="1"/>
      <c r="B4" s="1"/>
      <c r="C4" s="1"/>
      <c r="D4" s="1"/>
      <c r="E4" s="1"/>
      <c r="F4" s="1"/>
      <c r="G4" s="1"/>
      <c r="H4" s="1"/>
      <c r="I4" s="1"/>
      <c r="J4" s="3"/>
      <c r="K4" s="3"/>
    </row>
    <row r="5" spans="1:11" ht="16.5" thickBot="1">
      <c r="A5" s="6"/>
      <c r="B5" s="779" t="s">
        <v>1</v>
      </c>
      <c r="C5" s="779"/>
      <c r="D5" s="779"/>
      <c r="E5" s="779"/>
      <c r="F5" s="779"/>
      <c r="G5" s="779"/>
      <c r="H5" s="779"/>
      <c r="I5" s="779"/>
      <c r="J5" s="779"/>
      <c r="K5" s="779"/>
    </row>
    <row r="6" spans="1:11" ht="76.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10" t="s">
        <v>12</v>
      </c>
    </row>
    <row r="7" spans="1:11">
      <c r="A7" s="11">
        <v>1</v>
      </c>
      <c r="B7" s="12">
        <v>2</v>
      </c>
      <c r="C7" s="780">
        <v>3</v>
      </c>
      <c r="D7" s="780"/>
      <c r="E7" s="780"/>
      <c r="F7" s="12">
        <v>4</v>
      </c>
      <c r="G7" s="13">
        <v>5</v>
      </c>
      <c r="H7" s="13"/>
      <c r="I7" s="13"/>
      <c r="J7" s="12">
        <v>6</v>
      </c>
      <c r="K7" s="14">
        <v>7</v>
      </c>
    </row>
    <row r="8" spans="1:11" ht="73.5" customHeight="1">
      <c r="A8" s="15" t="s">
        <v>13</v>
      </c>
      <c r="B8" s="16" t="s">
        <v>14</v>
      </c>
      <c r="C8" s="17" t="s">
        <v>15</v>
      </c>
      <c r="D8" s="17" t="s">
        <v>16</v>
      </c>
      <c r="E8" s="18" t="s">
        <v>17</v>
      </c>
      <c r="F8" s="19">
        <f>I8</f>
        <v>10000</v>
      </c>
      <c r="G8" s="20">
        <v>10000</v>
      </c>
      <c r="H8" s="21"/>
      <c r="I8" s="21">
        <f>G8+H8</f>
        <v>10000</v>
      </c>
      <c r="J8" s="22" t="s">
        <v>18</v>
      </c>
      <c r="K8" s="23">
        <f>I8</f>
        <v>10000</v>
      </c>
    </row>
    <row r="9" spans="1:11" ht="56.25">
      <c r="A9" s="15" t="s">
        <v>19</v>
      </c>
      <c r="B9" s="16" t="s">
        <v>20</v>
      </c>
      <c r="C9" s="18" t="s">
        <v>21</v>
      </c>
      <c r="D9" s="18" t="s">
        <v>22</v>
      </c>
      <c r="E9" s="18" t="s">
        <v>17</v>
      </c>
      <c r="F9" s="19">
        <f>I9</f>
        <v>0</v>
      </c>
      <c r="G9" s="20">
        <v>0</v>
      </c>
      <c r="H9" s="21"/>
      <c r="I9" s="21">
        <f t="shared" ref="I9:I35" si="0">G9+H9</f>
        <v>0</v>
      </c>
      <c r="J9" s="22" t="s">
        <v>23</v>
      </c>
      <c r="K9" s="23">
        <f t="shared" ref="K9:K38" si="1">I9</f>
        <v>0</v>
      </c>
    </row>
    <row r="10" spans="1:11" ht="56.25">
      <c r="A10" s="15" t="s">
        <v>24</v>
      </c>
      <c r="B10" s="16" t="s">
        <v>25</v>
      </c>
      <c r="C10" s="18" t="s">
        <v>21</v>
      </c>
      <c r="D10" s="18" t="s">
        <v>22</v>
      </c>
      <c r="E10" s="18" t="s">
        <v>17</v>
      </c>
      <c r="F10" s="19">
        <f>300000-50000</f>
        <v>250000</v>
      </c>
      <c r="G10" s="20">
        <f>300000-50000</f>
        <v>250000</v>
      </c>
      <c r="H10" s="21"/>
      <c r="I10" s="21">
        <f t="shared" si="0"/>
        <v>250000</v>
      </c>
      <c r="J10" s="22" t="s">
        <v>18</v>
      </c>
      <c r="K10" s="23">
        <f t="shared" si="1"/>
        <v>250000</v>
      </c>
    </row>
    <row r="11" spans="1:11" ht="63" customHeight="1">
      <c r="A11" s="15" t="s">
        <v>26</v>
      </c>
      <c r="B11" s="16" t="s">
        <v>27</v>
      </c>
      <c r="C11" s="18" t="s">
        <v>21</v>
      </c>
      <c r="D11" s="18" t="s">
        <v>22</v>
      </c>
      <c r="E11" s="18" t="s">
        <v>17</v>
      </c>
      <c r="F11" s="19">
        <v>50000</v>
      </c>
      <c r="G11" s="20">
        <v>50000</v>
      </c>
      <c r="H11" s="21"/>
      <c r="I11" s="21">
        <f t="shared" si="0"/>
        <v>50000</v>
      </c>
      <c r="J11" s="22" t="s">
        <v>28</v>
      </c>
      <c r="K11" s="23">
        <f t="shared" si="1"/>
        <v>50000</v>
      </c>
    </row>
    <row r="12" spans="1:11" ht="63.75" customHeight="1">
      <c r="A12" s="15" t="s">
        <v>29</v>
      </c>
      <c r="B12" s="16" t="s">
        <v>30</v>
      </c>
      <c r="C12" s="18" t="s">
        <v>21</v>
      </c>
      <c r="D12" s="18" t="s">
        <v>22</v>
      </c>
      <c r="E12" s="18" t="s">
        <v>17</v>
      </c>
      <c r="F12" s="19">
        <f>922204.46-370000-50000</f>
        <v>502204.45999999996</v>
      </c>
      <c r="G12" s="20">
        <f>552204.46-50000</f>
        <v>502204.45999999996</v>
      </c>
      <c r="H12" s="21"/>
      <c r="I12" s="21">
        <f t="shared" si="0"/>
        <v>502204.45999999996</v>
      </c>
      <c r="J12" s="22" t="s">
        <v>31</v>
      </c>
      <c r="K12" s="23">
        <f t="shared" si="1"/>
        <v>502204.45999999996</v>
      </c>
    </row>
    <row r="13" spans="1:11" ht="56.25">
      <c r="A13" s="15" t="s">
        <v>32</v>
      </c>
      <c r="B13" s="24" t="s">
        <v>33</v>
      </c>
      <c r="C13" s="25" t="s">
        <v>21</v>
      </c>
      <c r="D13" s="25" t="s">
        <v>22</v>
      </c>
      <c r="E13" s="25" t="s">
        <v>17</v>
      </c>
      <c r="F13" s="26">
        <v>25000</v>
      </c>
      <c r="G13" s="27">
        <v>25000</v>
      </c>
      <c r="H13" s="27"/>
      <c r="I13" s="27">
        <f t="shared" si="0"/>
        <v>25000</v>
      </c>
      <c r="J13" s="22" t="s">
        <v>28</v>
      </c>
      <c r="K13" s="28">
        <f t="shared" si="1"/>
        <v>25000</v>
      </c>
    </row>
    <row r="14" spans="1:11" ht="56.25">
      <c r="A14" s="15" t="s">
        <v>34</v>
      </c>
      <c r="B14" s="29" t="s">
        <v>35</v>
      </c>
      <c r="C14" s="30" t="s">
        <v>21</v>
      </c>
      <c r="D14" s="30" t="s">
        <v>22</v>
      </c>
      <c r="E14" s="30" t="s">
        <v>17</v>
      </c>
      <c r="F14" s="31">
        <v>200000</v>
      </c>
      <c r="G14" s="32">
        <v>200000</v>
      </c>
      <c r="H14" s="32"/>
      <c r="I14" s="32">
        <f t="shared" si="0"/>
        <v>200000</v>
      </c>
      <c r="J14" s="33" t="s">
        <v>28</v>
      </c>
      <c r="K14" s="34">
        <f t="shared" si="1"/>
        <v>200000</v>
      </c>
    </row>
    <row r="15" spans="1:11" ht="61.5" customHeight="1">
      <c r="A15" s="15" t="s">
        <v>36</v>
      </c>
      <c r="B15" s="35" t="s">
        <v>37</v>
      </c>
      <c r="C15" s="36" t="s">
        <v>21</v>
      </c>
      <c r="D15" s="36" t="s">
        <v>22</v>
      </c>
      <c r="E15" s="36" t="s">
        <v>17</v>
      </c>
      <c r="F15" s="37">
        <v>100000</v>
      </c>
      <c r="G15" s="21">
        <v>100000</v>
      </c>
      <c r="H15" s="21"/>
      <c r="I15" s="21">
        <f t="shared" si="0"/>
        <v>100000</v>
      </c>
      <c r="J15" s="22" t="s">
        <v>28</v>
      </c>
      <c r="K15" s="23">
        <f t="shared" si="1"/>
        <v>100000</v>
      </c>
    </row>
    <row r="16" spans="1:11" ht="72" customHeight="1">
      <c r="A16" s="15" t="s">
        <v>38</v>
      </c>
      <c r="B16" s="35" t="s">
        <v>39</v>
      </c>
      <c r="C16" s="36" t="s">
        <v>21</v>
      </c>
      <c r="D16" s="36" t="s">
        <v>22</v>
      </c>
      <c r="E16" s="36" t="s">
        <v>17</v>
      </c>
      <c r="F16" s="37">
        <v>150000</v>
      </c>
      <c r="G16" s="21">
        <v>150000</v>
      </c>
      <c r="H16" s="21"/>
      <c r="I16" s="21">
        <f t="shared" si="0"/>
        <v>150000</v>
      </c>
      <c r="J16" s="58" t="s">
        <v>28</v>
      </c>
      <c r="K16" s="23">
        <f t="shared" si="1"/>
        <v>150000</v>
      </c>
    </row>
    <row r="17" spans="1:11" ht="72" customHeight="1">
      <c r="A17" s="15" t="s">
        <v>40</v>
      </c>
      <c r="B17" s="493" t="s">
        <v>261</v>
      </c>
      <c r="C17" s="494" t="s">
        <v>21</v>
      </c>
      <c r="D17" s="494" t="s">
        <v>22</v>
      </c>
      <c r="E17" s="494" t="s">
        <v>17</v>
      </c>
      <c r="F17" s="48">
        <v>45000</v>
      </c>
      <c r="G17" s="48">
        <v>0</v>
      </c>
      <c r="H17" s="48">
        <v>45000</v>
      </c>
      <c r="I17" s="48">
        <f t="shared" si="0"/>
        <v>45000</v>
      </c>
      <c r="J17" s="53" t="s">
        <v>28</v>
      </c>
      <c r="K17" s="492">
        <f t="shared" si="1"/>
        <v>45000</v>
      </c>
    </row>
    <row r="18" spans="1:11" ht="56.25">
      <c r="A18" s="15" t="s">
        <v>45</v>
      </c>
      <c r="B18" s="38" t="s">
        <v>41</v>
      </c>
      <c r="C18" s="39" t="s">
        <v>42</v>
      </c>
      <c r="D18" s="39" t="s">
        <v>43</v>
      </c>
      <c r="E18" s="39" t="s">
        <v>17</v>
      </c>
      <c r="F18" s="40">
        <f>60000-10000</f>
        <v>50000</v>
      </c>
      <c r="G18" s="40">
        <f>60000-10000</f>
        <v>50000</v>
      </c>
      <c r="H18" s="40"/>
      <c r="I18" s="32">
        <f t="shared" si="0"/>
        <v>50000</v>
      </c>
      <c r="J18" s="41" t="s">
        <v>44</v>
      </c>
      <c r="K18" s="23">
        <f t="shared" si="1"/>
        <v>50000</v>
      </c>
    </row>
    <row r="19" spans="1:11" ht="56.25">
      <c r="A19" s="15" t="s">
        <v>51</v>
      </c>
      <c r="B19" s="42" t="s">
        <v>46</v>
      </c>
      <c r="C19" s="43" t="s">
        <v>47</v>
      </c>
      <c r="D19" s="43" t="s">
        <v>48</v>
      </c>
      <c r="E19" s="43" t="s">
        <v>49</v>
      </c>
      <c r="F19" s="44">
        <f>K19</f>
        <v>186000</v>
      </c>
      <c r="G19" s="44">
        <v>186000</v>
      </c>
      <c r="H19" s="44"/>
      <c r="I19" s="21">
        <f t="shared" si="0"/>
        <v>186000</v>
      </c>
      <c r="J19" s="22" t="s">
        <v>50</v>
      </c>
      <c r="K19" s="23">
        <f t="shared" si="1"/>
        <v>186000</v>
      </c>
    </row>
    <row r="20" spans="1:11" ht="30.75" customHeight="1">
      <c r="A20" s="15" t="s">
        <v>54</v>
      </c>
      <c r="B20" s="45" t="s">
        <v>52</v>
      </c>
      <c r="C20" s="46" t="s">
        <v>47</v>
      </c>
      <c r="D20" s="46" t="s">
        <v>48</v>
      </c>
      <c r="E20" s="46" t="s">
        <v>49</v>
      </c>
      <c r="F20" s="47">
        <v>28000</v>
      </c>
      <c r="G20" s="47">
        <v>28000</v>
      </c>
      <c r="H20" s="47"/>
      <c r="I20" s="48">
        <f t="shared" si="0"/>
        <v>28000</v>
      </c>
      <c r="J20" s="49" t="s">
        <v>53</v>
      </c>
      <c r="K20" s="23">
        <f t="shared" si="1"/>
        <v>28000</v>
      </c>
    </row>
    <row r="21" spans="1:11" ht="56.25">
      <c r="A21" s="15" t="s">
        <v>57</v>
      </c>
      <c r="B21" s="50" t="s">
        <v>1149</v>
      </c>
      <c r="C21" s="51" t="s">
        <v>55</v>
      </c>
      <c r="D21" s="51" t="s">
        <v>56</v>
      </c>
      <c r="E21" s="51" t="s">
        <v>17</v>
      </c>
      <c r="F21" s="52">
        <v>10000</v>
      </c>
      <c r="G21" s="52">
        <v>10000</v>
      </c>
      <c r="H21" s="52">
        <v>3000</v>
      </c>
      <c r="I21" s="672">
        <f t="shared" si="0"/>
        <v>13000</v>
      </c>
      <c r="J21" s="53" t="s">
        <v>44</v>
      </c>
      <c r="K21" s="28">
        <f t="shared" si="1"/>
        <v>13000</v>
      </c>
    </row>
    <row r="22" spans="1:11" ht="56.25">
      <c r="A22" s="15" t="s">
        <v>59</v>
      </c>
      <c r="B22" s="54" t="s">
        <v>58</v>
      </c>
      <c r="C22" s="55" t="s">
        <v>55</v>
      </c>
      <c r="D22" s="55" t="s">
        <v>56</v>
      </c>
      <c r="E22" s="55" t="s">
        <v>49</v>
      </c>
      <c r="F22" s="56">
        <v>30000</v>
      </c>
      <c r="G22" s="56">
        <v>30000</v>
      </c>
      <c r="H22" s="56"/>
      <c r="I22" s="672">
        <f t="shared" si="0"/>
        <v>30000</v>
      </c>
      <c r="J22" s="33" t="s">
        <v>28</v>
      </c>
      <c r="K22" s="497">
        <f t="shared" si="1"/>
        <v>30000</v>
      </c>
    </row>
    <row r="23" spans="1:11" ht="56.25">
      <c r="A23" s="15" t="s">
        <v>64</v>
      </c>
      <c r="B23" s="54" t="s">
        <v>262</v>
      </c>
      <c r="C23" s="55" t="s">
        <v>263</v>
      </c>
      <c r="D23" s="55" t="s">
        <v>264</v>
      </c>
      <c r="E23" s="55" t="s">
        <v>49</v>
      </c>
      <c r="F23" s="56">
        <v>10000</v>
      </c>
      <c r="G23" s="56">
        <v>0</v>
      </c>
      <c r="H23" s="495">
        <v>10000</v>
      </c>
      <c r="I23" s="48">
        <f t="shared" si="0"/>
        <v>10000</v>
      </c>
      <c r="J23" s="496" t="s">
        <v>265</v>
      </c>
      <c r="K23" s="69">
        <f t="shared" si="1"/>
        <v>10000</v>
      </c>
    </row>
    <row r="24" spans="1:11" ht="56.25">
      <c r="A24" s="15" t="s">
        <v>68</v>
      </c>
      <c r="B24" s="54" t="s">
        <v>266</v>
      </c>
      <c r="C24" s="55" t="s">
        <v>263</v>
      </c>
      <c r="D24" s="55" t="s">
        <v>264</v>
      </c>
      <c r="E24" s="55" t="s">
        <v>49</v>
      </c>
      <c r="F24" s="56">
        <v>25000</v>
      </c>
      <c r="G24" s="56">
        <v>0</v>
      </c>
      <c r="H24" s="495">
        <v>25000</v>
      </c>
      <c r="I24" s="48">
        <f t="shared" si="0"/>
        <v>25000</v>
      </c>
      <c r="J24" s="49" t="s">
        <v>265</v>
      </c>
      <c r="K24" s="498">
        <f t="shared" si="1"/>
        <v>25000</v>
      </c>
    </row>
    <row r="25" spans="1:11" ht="56.25">
      <c r="A25" s="15" t="s">
        <v>71</v>
      </c>
      <c r="B25" s="54" t="s">
        <v>532</v>
      </c>
      <c r="C25" s="55" t="s">
        <v>263</v>
      </c>
      <c r="D25" s="55" t="s">
        <v>264</v>
      </c>
      <c r="E25" s="55" t="s">
        <v>533</v>
      </c>
      <c r="F25" s="56">
        <v>20000</v>
      </c>
      <c r="G25" s="56">
        <v>0</v>
      </c>
      <c r="H25" s="495">
        <v>20000</v>
      </c>
      <c r="I25" s="674">
        <f>G25+H25</f>
        <v>20000</v>
      </c>
      <c r="J25" s="53" t="s">
        <v>534</v>
      </c>
      <c r="K25" s="675">
        <f t="shared" si="1"/>
        <v>20000</v>
      </c>
    </row>
    <row r="26" spans="1:11" ht="70.5" customHeight="1">
      <c r="A26" s="15" t="s">
        <v>76</v>
      </c>
      <c r="B26" s="54" t="s">
        <v>60</v>
      </c>
      <c r="C26" s="55" t="s">
        <v>61</v>
      </c>
      <c r="D26" s="55" t="s">
        <v>62</v>
      </c>
      <c r="E26" s="55" t="s">
        <v>17</v>
      </c>
      <c r="F26" s="56">
        <v>175762</v>
      </c>
      <c r="G26" s="56">
        <v>175762</v>
      </c>
      <c r="H26" s="56"/>
      <c r="I26" s="32">
        <f t="shared" si="0"/>
        <v>175762</v>
      </c>
      <c r="J26" s="33" t="s">
        <v>63</v>
      </c>
      <c r="K26" s="34">
        <f t="shared" si="1"/>
        <v>175762</v>
      </c>
    </row>
    <row r="27" spans="1:11" ht="67.5">
      <c r="A27" s="15" t="s">
        <v>81</v>
      </c>
      <c r="B27" s="54" t="s">
        <v>65</v>
      </c>
      <c r="C27" s="55" t="s">
        <v>61</v>
      </c>
      <c r="D27" s="55" t="s">
        <v>66</v>
      </c>
      <c r="E27" s="55" t="s">
        <v>49</v>
      </c>
      <c r="F27" s="56">
        <v>7000</v>
      </c>
      <c r="G27" s="56">
        <v>7000</v>
      </c>
      <c r="H27" s="56"/>
      <c r="I27" s="27">
        <f t="shared" si="0"/>
        <v>7000</v>
      </c>
      <c r="J27" s="33" t="s">
        <v>67</v>
      </c>
      <c r="K27" s="23">
        <f t="shared" si="1"/>
        <v>7000</v>
      </c>
    </row>
    <row r="28" spans="1:11" ht="67.5">
      <c r="A28" s="715" t="s">
        <v>85</v>
      </c>
      <c r="B28" s="54" t="s">
        <v>547</v>
      </c>
      <c r="C28" s="55" t="s">
        <v>61</v>
      </c>
      <c r="D28" s="55" t="s">
        <v>66</v>
      </c>
      <c r="E28" s="55" t="s">
        <v>49</v>
      </c>
      <c r="F28" s="56">
        <v>20000</v>
      </c>
      <c r="G28" s="56">
        <v>0</v>
      </c>
      <c r="H28" s="56">
        <v>20000</v>
      </c>
      <c r="I28" s="672">
        <f t="shared" si="0"/>
        <v>20000</v>
      </c>
      <c r="J28" s="33" t="s">
        <v>546</v>
      </c>
      <c r="K28" s="28">
        <f t="shared" si="1"/>
        <v>20000</v>
      </c>
    </row>
    <row r="29" spans="1:11" ht="56.25">
      <c r="A29" s="714" t="s">
        <v>87</v>
      </c>
      <c r="B29" s="38" t="s">
        <v>69</v>
      </c>
      <c r="C29" s="39" t="s">
        <v>61</v>
      </c>
      <c r="D29" s="39" t="s">
        <v>66</v>
      </c>
      <c r="E29" s="39" t="s">
        <v>49</v>
      </c>
      <c r="F29" s="40">
        <v>6000</v>
      </c>
      <c r="G29" s="40">
        <v>6000</v>
      </c>
      <c r="H29" s="40"/>
      <c r="I29" s="32">
        <f t="shared" si="0"/>
        <v>6000</v>
      </c>
      <c r="J29" s="41" t="s">
        <v>70</v>
      </c>
      <c r="K29" s="34">
        <f t="shared" si="1"/>
        <v>6000</v>
      </c>
    </row>
    <row r="30" spans="1:11" ht="56.25">
      <c r="A30" s="15" t="s">
        <v>267</v>
      </c>
      <c r="B30" s="57" t="s">
        <v>535</v>
      </c>
      <c r="C30" s="43" t="s">
        <v>530</v>
      </c>
      <c r="D30" s="43" t="s">
        <v>536</v>
      </c>
      <c r="E30" s="43" t="s">
        <v>537</v>
      </c>
      <c r="F30" s="44">
        <v>25000</v>
      </c>
      <c r="G30" s="44">
        <v>0</v>
      </c>
      <c r="H30" s="44">
        <v>25000</v>
      </c>
      <c r="I30" s="21">
        <f t="shared" si="0"/>
        <v>25000</v>
      </c>
      <c r="J30" s="58" t="s">
        <v>538</v>
      </c>
      <c r="K30" s="676">
        <f t="shared" si="1"/>
        <v>25000</v>
      </c>
    </row>
    <row r="31" spans="1:11" ht="69" customHeight="1">
      <c r="A31" s="15" t="s">
        <v>268</v>
      </c>
      <c r="B31" s="42" t="s">
        <v>72</v>
      </c>
      <c r="C31" s="59" t="s">
        <v>73</v>
      </c>
      <c r="D31" s="59" t="s">
        <v>74</v>
      </c>
      <c r="E31" s="59" t="s">
        <v>75</v>
      </c>
      <c r="F31" s="60">
        <v>40000</v>
      </c>
      <c r="G31" s="60">
        <v>40000</v>
      </c>
      <c r="H31" s="60"/>
      <c r="I31" s="27">
        <f t="shared" si="0"/>
        <v>40000</v>
      </c>
      <c r="J31" s="22" t="s">
        <v>53</v>
      </c>
      <c r="K31" s="28">
        <f t="shared" si="1"/>
        <v>40000</v>
      </c>
    </row>
    <row r="32" spans="1:11" ht="124.5" customHeight="1">
      <c r="A32" s="15" t="s">
        <v>269</v>
      </c>
      <c r="B32" s="54" t="s">
        <v>77</v>
      </c>
      <c r="C32" s="55" t="s">
        <v>78</v>
      </c>
      <c r="D32" s="55" t="s">
        <v>79</v>
      </c>
      <c r="E32" s="55" t="s">
        <v>75</v>
      </c>
      <c r="F32" s="56">
        <v>142022.59</v>
      </c>
      <c r="G32" s="56">
        <v>142022.59</v>
      </c>
      <c r="H32" s="56"/>
      <c r="I32" s="32">
        <f t="shared" si="0"/>
        <v>142022.59</v>
      </c>
      <c r="J32" s="33" t="s">
        <v>80</v>
      </c>
      <c r="K32" s="34">
        <f t="shared" si="1"/>
        <v>142022.59</v>
      </c>
    </row>
    <row r="33" spans="1:11" ht="64.5" customHeight="1">
      <c r="A33" s="15" t="s">
        <v>270</v>
      </c>
      <c r="B33" s="61" t="s">
        <v>82</v>
      </c>
      <c r="C33" s="62" t="s">
        <v>78</v>
      </c>
      <c r="D33" s="62" t="s">
        <v>83</v>
      </c>
      <c r="E33" s="62" t="s">
        <v>17</v>
      </c>
      <c r="F33" s="63">
        <f>100000-30000</f>
        <v>70000</v>
      </c>
      <c r="G33" s="63">
        <v>70000</v>
      </c>
      <c r="H33" s="63"/>
      <c r="I33" s="27">
        <f t="shared" si="0"/>
        <v>70000</v>
      </c>
      <c r="J33" s="64" t="s">
        <v>84</v>
      </c>
      <c r="K33" s="28">
        <f t="shared" si="1"/>
        <v>70000</v>
      </c>
    </row>
    <row r="34" spans="1:11" ht="61.5" customHeight="1">
      <c r="A34" s="715" t="s">
        <v>539</v>
      </c>
      <c r="B34" s="54" t="s">
        <v>86</v>
      </c>
      <c r="C34" s="55" t="s">
        <v>78</v>
      </c>
      <c r="D34" s="55" t="s">
        <v>83</v>
      </c>
      <c r="E34" s="55" t="s">
        <v>17</v>
      </c>
      <c r="F34" s="56">
        <v>20000</v>
      </c>
      <c r="G34" s="56">
        <v>20000</v>
      </c>
      <c r="H34" s="56"/>
      <c r="I34" s="672">
        <f t="shared" si="0"/>
        <v>20000</v>
      </c>
      <c r="J34" s="33" t="s">
        <v>28</v>
      </c>
      <c r="K34" s="497">
        <f t="shared" si="1"/>
        <v>20000</v>
      </c>
    </row>
    <row r="35" spans="1:11" ht="63" customHeight="1">
      <c r="A35" s="714" t="s">
        <v>540</v>
      </c>
      <c r="B35" s="54" t="s">
        <v>88</v>
      </c>
      <c r="C35" s="55" t="s">
        <v>78</v>
      </c>
      <c r="D35" s="55" t="s">
        <v>89</v>
      </c>
      <c r="E35" s="55" t="s">
        <v>17</v>
      </c>
      <c r="F35" s="56">
        <v>30000</v>
      </c>
      <c r="G35" s="56">
        <v>30000</v>
      </c>
      <c r="H35" s="56"/>
      <c r="I35" s="672">
        <f t="shared" si="0"/>
        <v>30000</v>
      </c>
      <c r="J35" s="33" t="s">
        <v>90</v>
      </c>
      <c r="K35" s="497">
        <f t="shared" si="1"/>
        <v>30000</v>
      </c>
    </row>
    <row r="36" spans="1:11" ht="90" customHeight="1">
      <c r="A36" s="499" t="s">
        <v>545</v>
      </c>
      <c r="B36" s="66" t="s">
        <v>91</v>
      </c>
      <c r="C36" s="67" t="s">
        <v>92</v>
      </c>
      <c r="D36" s="67" t="s">
        <v>93</v>
      </c>
      <c r="E36" s="67"/>
      <c r="F36" s="40">
        <f>F37+F38</f>
        <v>5961236.0899999999</v>
      </c>
      <c r="G36" s="40">
        <f>G37+G38</f>
        <v>2324177.9199999999</v>
      </c>
      <c r="H36" s="40"/>
      <c r="I36" s="32">
        <f>G36+H36</f>
        <v>2324177.9199999999</v>
      </c>
      <c r="J36" s="68" t="s">
        <v>94</v>
      </c>
      <c r="K36" s="69">
        <f t="shared" si="1"/>
        <v>2324177.9199999999</v>
      </c>
    </row>
    <row r="37" spans="1:11">
      <c r="A37" s="65"/>
      <c r="B37" s="70"/>
      <c r="C37" s="71"/>
      <c r="D37" s="71"/>
      <c r="E37" s="71" t="s">
        <v>95</v>
      </c>
      <c r="F37" s="72">
        <v>5067050</v>
      </c>
      <c r="G37" s="72">
        <v>1975551</v>
      </c>
      <c r="H37" s="72"/>
      <c r="I37" s="73">
        <f>G37+H37</f>
        <v>1975551</v>
      </c>
      <c r="J37" s="74"/>
      <c r="K37" s="75">
        <f t="shared" si="1"/>
        <v>1975551</v>
      </c>
    </row>
    <row r="38" spans="1:11">
      <c r="A38" s="65"/>
      <c r="B38" s="70"/>
      <c r="C38" s="71"/>
      <c r="D38" s="71"/>
      <c r="E38" s="71" t="s">
        <v>96</v>
      </c>
      <c r="F38" s="72">
        <v>894186.09</v>
      </c>
      <c r="G38" s="72">
        <v>348626.92</v>
      </c>
      <c r="H38" s="72"/>
      <c r="I38" s="73">
        <f>G38+H38</f>
        <v>348626.92</v>
      </c>
      <c r="J38" s="74"/>
      <c r="K38" s="75">
        <f t="shared" si="1"/>
        <v>348626.92</v>
      </c>
    </row>
    <row r="39" spans="1:11" hidden="1">
      <c r="A39" s="65"/>
      <c r="B39" s="66"/>
      <c r="C39" s="67"/>
      <c r="D39" s="67"/>
      <c r="E39" s="67"/>
      <c r="F39" s="40"/>
      <c r="G39" s="40"/>
      <c r="H39" s="40"/>
      <c r="I39" s="32"/>
      <c r="J39" s="41"/>
      <c r="K39" s="69"/>
    </row>
    <row r="40" spans="1:11" ht="16.5" thickBot="1">
      <c r="A40" s="781" t="s">
        <v>97</v>
      </c>
      <c r="B40" s="781"/>
      <c r="C40" s="781"/>
      <c r="D40" s="781"/>
      <c r="E40" s="781"/>
      <c r="F40" s="76">
        <f t="shared" ref="F40:K40" si="2">SUM(F8:F36)</f>
        <v>8188225.1399999997</v>
      </c>
      <c r="G40" s="76">
        <f t="shared" si="2"/>
        <v>4406166.97</v>
      </c>
      <c r="H40" s="76">
        <f t="shared" si="2"/>
        <v>148000</v>
      </c>
      <c r="I40" s="76">
        <f t="shared" si="2"/>
        <v>4554166.97</v>
      </c>
      <c r="J40" s="76">
        <f t="shared" si="2"/>
        <v>0</v>
      </c>
      <c r="K40" s="77">
        <f t="shared" si="2"/>
        <v>4554166.97</v>
      </c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78"/>
      <c r="C42" s="1"/>
      <c r="D42" s="1"/>
      <c r="E42" s="1"/>
      <c r="F42" s="79"/>
      <c r="G42" s="79"/>
      <c r="H42" s="79"/>
      <c r="I42" s="79"/>
      <c r="J42" s="79"/>
      <c r="K42" s="79"/>
    </row>
    <row r="43" spans="1:11">
      <c r="A43" s="1"/>
      <c r="B43" s="78"/>
      <c r="C43" s="1"/>
      <c r="D43" s="1"/>
      <c r="E43" s="1"/>
      <c r="F43" s="79"/>
      <c r="G43" s="79"/>
      <c r="H43" s="79"/>
      <c r="I43" s="79"/>
      <c r="J43" s="79"/>
      <c r="K43" s="79"/>
    </row>
    <row r="44" spans="1:11">
      <c r="A44" s="1"/>
      <c r="B44" s="78"/>
      <c r="C44" s="1"/>
      <c r="D44" s="1"/>
      <c r="E44" s="1"/>
      <c r="F44" s="79"/>
      <c r="G44" s="79"/>
      <c r="H44" s="79"/>
      <c r="I44" s="79"/>
      <c r="J44" s="79"/>
      <c r="K44" s="79"/>
    </row>
    <row r="45" spans="1:11">
      <c r="A45" s="1"/>
      <c r="B45" s="78"/>
      <c r="C45" s="1"/>
      <c r="D45" s="1"/>
      <c r="E45" s="1"/>
      <c r="F45" s="79"/>
      <c r="G45" s="79"/>
      <c r="H45" s="79"/>
      <c r="I45" s="79"/>
      <c r="J45" s="79"/>
      <c r="K45" s="79"/>
    </row>
    <row r="46" spans="1:11">
      <c r="A46" s="1"/>
      <c r="B46" s="80"/>
      <c r="C46" s="1"/>
      <c r="D46" s="1"/>
      <c r="E46" s="1"/>
      <c r="F46" s="79"/>
      <c r="G46" s="79"/>
      <c r="H46" s="79"/>
      <c r="I46" s="79"/>
      <c r="J46" s="79"/>
      <c r="K46" s="79"/>
    </row>
  </sheetData>
  <mergeCells count="3">
    <mergeCell ref="B5:K5"/>
    <mergeCell ref="C7:E7"/>
    <mergeCell ref="A40:E40"/>
  </mergeCells>
  <pageMargins left="0.11811023622047245" right="0.11811023622047245" top="0.74803149606299213" bottom="0.55118110236220474" header="0.11811023622047245" footer="0.11811023622047245"/>
  <pageSetup paperSize="9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A5" sqref="A5:J5"/>
    </sheetView>
  </sheetViews>
  <sheetFormatPr defaultRowHeight="11.25"/>
  <cols>
    <col min="4" max="4" width="60.1640625" customWidth="1"/>
    <col min="5" max="5" width="15.1640625" customWidth="1"/>
    <col min="6" max="6" width="14.33203125" style="106" customWidth="1"/>
    <col min="7" max="7" width="15.5" style="106" customWidth="1"/>
    <col min="8" max="8" width="16" style="106" customWidth="1"/>
    <col min="9" max="9" width="12.6640625" style="106" customWidth="1"/>
    <col min="10" max="10" width="15.1640625" customWidth="1"/>
  </cols>
  <sheetData>
    <row r="1" spans="1:10" ht="12.75">
      <c r="A1" s="107"/>
      <c r="B1" s="107"/>
      <c r="C1" s="107"/>
      <c r="D1" s="107"/>
      <c r="H1" s="794" t="s">
        <v>549</v>
      </c>
      <c r="I1" s="794"/>
      <c r="J1" s="794"/>
    </row>
    <row r="2" spans="1:10" ht="12.75">
      <c r="A2" s="107"/>
      <c r="B2" s="107"/>
      <c r="C2" s="107"/>
      <c r="D2" s="107"/>
      <c r="F2" s="2"/>
      <c r="G2" s="2"/>
      <c r="H2" s="794" t="s">
        <v>0</v>
      </c>
      <c r="I2" s="794"/>
      <c r="J2" s="794"/>
    </row>
    <row r="3" spans="1:10" ht="12.75" customHeight="1">
      <c r="A3" s="107"/>
      <c r="B3" s="107"/>
      <c r="C3" s="107"/>
      <c r="D3" s="107"/>
      <c r="F3" s="530"/>
      <c r="G3" s="530"/>
      <c r="H3" s="806" t="s">
        <v>260</v>
      </c>
      <c r="I3" s="806"/>
      <c r="J3" s="806"/>
    </row>
    <row r="4" spans="1:10" ht="36.75" customHeight="1">
      <c r="A4" s="803" t="s">
        <v>279</v>
      </c>
      <c r="B4" s="804"/>
      <c r="C4" s="804"/>
      <c r="D4" s="804"/>
      <c r="E4" s="804"/>
      <c r="F4" s="804"/>
      <c r="G4" s="804"/>
      <c r="H4" s="804"/>
      <c r="I4" s="804"/>
      <c r="J4" s="804"/>
    </row>
    <row r="5" spans="1:10" ht="19.5" customHeight="1" thickBot="1">
      <c r="A5" s="805" t="s">
        <v>116</v>
      </c>
      <c r="B5" s="805"/>
      <c r="C5" s="805"/>
      <c r="D5" s="805"/>
      <c r="E5" s="805"/>
      <c r="F5" s="805"/>
      <c r="G5" s="805"/>
      <c r="H5" s="805"/>
      <c r="I5" s="805"/>
      <c r="J5" s="805"/>
    </row>
    <row r="6" spans="1:10" ht="12.75">
      <c r="A6" s="795" t="s">
        <v>117</v>
      </c>
      <c r="B6" s="795" t="s">
        <v>5</v>
      </c>
      <c r="C6" s="795" t="s">
        <v>102</v>
      </c>
      <c r="D6" s="795" t="s">
        <v>118</v>
      </c>
      <c r="E6" s="799" t="s">
        <v>119</v>
      </c>
      <c r="F6" s="800"/>
      <c r="G6" s="801"/>
      <c r="H6" s="800" t="s">
        <v>120</v>
      </c>
      <c r="I6" s="800"/>
      <c r="J6" s="802"/>
    </row>
    <row r="7" spans="1:10" ht="33.75" customHeight="1" thickBot="1">
      <c r="A7" s="796"/>
      <c r="B7" s="796"/>
      <c r="C7" s="796"/>
      <c r="D7" s="796"/>
      <c r="E7" s="500" t="s">
        <v>271</v>
      </c>
      <c r="F7" s="500" t="s">
        <v>9</v>
      </c>
      <c r="G7" s="534" t="s">
        <v>272</v>
      </c>
      <c r="H7" s="531" t="s">
        <v>271</v>
      </c>
      <c r="I7" s="500" t="s">
        <v>9</v>
      </c>
      <c r="J7" s="500" t="s">
        <v>272</v>
      </c>
    </row>
    <row r="8" spans="1:10" ht="15.75">
      <c r="A8" s="108">
        <v>750</v>
      </c>
      <c r="B8" s="109"/>
      <c r="C8" s="109"/>
      <c r="D8" s="110" t="s">
        <v>121</v>
      </c>
      <c r="E8" s="535">
        <f>E9</f>
        <v>142825</v>
      </c>
      <c r="F8" s="111"/>
      <c r="G8" s="536">
        <f>E8+F8</f>
        <v>142825</v>
      </c>
      <c r="H8" s="111">
        <f>H9</f>
        <v>142825</v>
      </c>
      <c r="I8" s="111"/>
      <c r="J8" s="111">
        <f>H8+I8</f>
        <v>142825</v>
      </c>
    </row>
    <row r="9" spans="1:10" ht="15.75">
      <c r="A9" s="112"/>
      <c r="B9" s="113">
        <v>75011</v>
      </c>
      <c r="C9" s="114"/>
      <c r="D9" s="115" t="s">
        <v>122</v>
      </c>
      <c r="E9" s="537">
        <f>E10</f>
        <v>142825</v>
      </c>
      <c r="F9" s="116"/>
      <c r="G9" s="538">
        <f>F9+E9</f>
        <v>142825</v>
      </c>
      <c r="H9" s="116">
        <f>SUM(H11:H15)</f>
        <v>142825</v>
      </c>
      <c r="I9" s="116"/>
      <c r="J9" s="116">
        <f>H9+I9</f>
        <v>142825</v>
      </c>
    </row>
    <row r="10" spans="1:10" ht="40.5" customHeight="1">
      <c r="A10" s="117"/>
      <c r="B10" s="112"/>
      <c r="C10" s="118">
        <v>2010</v>
      </c>
      <c r="D10" s="119" t="s">
        <v>123</v>
      </c>
      <c r="E10" s="141">
        <v>142825</v>
      </c>
      <c r="F10" s="120"/>
      <c r="G10" s="539">
        <f>F10+E10</f>
        <v>142825</v>
      </c>
      <c r="H10" s="120"/>
      <c r="I10" s="120"/>
      <c r="J10" s="120"/>
    </row>
    <row r="11" spans="1:10" ht="15.75">
      <c r="A11" s="117"/>
      <c r="B11" s="117"/>
      <c r="C11" s="118">
        <v>4010</v>
      </c>
      <c r="D11" s="119" t="s">
        <v>124</v>
      </c>
      <c r="E11" s="122"/>
      <c r="F11" s="121"/>
      <c r="G11" s="540"/>
      <c r="H11" s="120">
        <v>115368.6</v>
      </c>
      <c r="I11" s="121"/>
      <c r="J11" s="120">
        <f>H11+I11</f>
        <v>115368.6</v>
      </c>
    </row>
    <row r="12" spans="1:10" ht="15.75">
      <c r="A12" s="117"/>
      <c r="B12" s="117"/>
      <c r="C12" s="118">
        <v>4110</v>
      </c>
      <c r="D12" s="119" t="s">
        <v>125</v>
      </c>
      <c r="E12" s="122"/>
      <c r="F12" s="121"/>
      <c r="G12" s="540"/>
      <c r="H12" s="120">
        <v>19831.87</v>
      </c>
      <c r="I12" s="121"/>
      <c r="J12" s="120">
        <f t="shared" ref="J12:J15" si="0">H12+I12</f>
        <v>19831.87</v>
      </c>
    </row>
    <row r="13" spans="1:10" ht="15.75">
      <c r="A13" s="117"/>
      <c r="B13" s="117"/>
      <c r="C13" s="118">
        <v>4120</v>
      </c>
      <c r="D13" s="119" t="s">
        <v>126</v>
      </c>
      <c r="E13" s="122"/>
      <c r="F13" s="121"/>
      <c r="G13" s="540"/>
      <c r="H13" s="120">
        <v>2826.53</v>
      </c>
      <c r="I13" s="121"/>
      <c r="J13" s="120">
        <f t="shared" si="0"/>
        <v>2826.53</v>
      </c>
    </row>
    <row r="14" spans="1:10" ht="15.75">
      <c r="A14" s="117"/>
      <c r="B14" s="123"/>
      <c r="C14" s="118">
        <v>4210</v>
      </c>
      <c r="D14" s="528" t="s">
        <v>127</v>
      </c>
      <c r="E14" s="122"/>
      <c r="F14" s="121"/>
      <c r="G14" s="540"/>
      <c r="H14" s="121">
        <v>1798</v>
      </c>
      <c r="I14" s="121"/>
      <c r="J14" s="121">
        <f t="shared" si="0"/>
        <v>1798</v>
      </c>
    </row>
    <row r="15" spans="1:10" ht="15.75">
      <c r="A15" s="117"/>
      <c r="B15" s="123"/>
      <c r="C15" s="118">
        <v>4300</v>
      </c>
      <c r="D15" s="136" t="s">
        <v>128</v>
      </c>
      <c r="E15" s="122"/>
      <c r="F15" s="121"/>
      <c r="G15" s="540"/>
      <c r="H15" s="525">
        <v>3000</v>
      </c>
      <c r="I15" s="525"/>
      <c r="J15" s="525">
        <f t="shared" si="0"/>
        <v>3000</v>
      </c>
    </row>
    <row r="16" spans="1:10" ht="25.5">
      <c r="A16" s="108">
        <v>751</v>
      </c>
      <c r="B16" s="109"/>
      <c r="C16" s="109"/>
      <c r="D16" s="110" t="s">
        <v>130</v>
      </c>
      <c r="E16" s="142">
        <f>E17</f>
        <v>3491</v>
      </c>
      <c r="F16" s="529"/>
      <c r="G16" s="541">
        <f>E16+F16</f>
        <v>3491</v>
      </c>
      <c r="H16" s="529">
        <f>H17</f>
        <v>3491</v>
      </c>
      <c r="I16" s="529">
        <f t="shared" ref="I16:J16" si="1">I17</f>
        <v>0</v>
      </c>
      <c r="J16" s="529">
        <f t="shared" si="1"/>
        <v>3491</v>
      </c>
    </row>
    <row r="17" spans="1:10" ht="25.5">
      <c r="A17" s="112"/>
      <c r="B17" s="113">
        <v>75101</v>
      </c>
      <c r="C17" s="114"/>
      <c r="D17" s="124" t="s">
        <v>130</v>
      </c>
      <c r="E17" s="537">
        <f>E18</f>
        <v>3491</v>
      </c>
      <c r="F17" s="116"/>
      <c r="G17" s="538">
        <f>F17+E17</f>
        <v>3491</v>
      </c>
      <c r="H17" s="116">
        <f>H19+H20+H21</f>
        <v>3491</v>
      </c>
      <c r="I17" s="116">
        <f t="shared" ref="I17:J17" si="2">I19+I20+I21</f>
        <v>0</v>
      </c>
      <c r="J17" s="116">
        <f t="shared" si="2"/>
        <v>3491</v>
      </c>
    </row>
    <row r="18" spans="1:10" ht="41.25" customHeight="1">
      <c r="A18" s="117"/>
      <c r="B18" s="112"/>
      <c r="C18" s="118">
        <v>2010</v>
      </c>
      <c r="D18" s="119" t="s">
        <v>123</v>
      </c>
      <c r="E18" s="542">
        <v>3491</v>
      </c>
      <c r="F18" s="125"/>
      <c r="G18" s="543">
        <f>F18+E18</f>
        <v>3491</v>
      </c>
      <c r="H18" s="126"/>
      <c r="I18" s="125"/>
      <c r="J18" s="126"/>
    </row>
    <row r="19" spans="1:10" ht="15.75">
      <c r="A19" s="117"/>
      <c r="B19" s="117"/>
      <c r="C19" s="118">
        <v>4010</v>
      </c>
      <c r="D19" s="119" t="s">
        <v>124</v>
      </c>
      <c r="E19" s="122"/>
      <c r="F19" s="121"/>
      <c r="G19" s="540"/>
      <c r="H19" s="120">
        <v>2917.92</v>
      </c>
      <c r="I19" s="121"/>
      <c r="J19" s="120">
        <f>H19+I19</f>
        <v>2917.92</v>
      </c>
    </row>
    <row r="20" spans="1:10" ht="15.75">
      <c r="A20" s="117"/>
      <c r="B20" s="117"/>
      <c r="C20" s="118">
        <v>4110</v>
      </c>
      <c r="D20" s="119" t="s">
        <v>125</v>
      </c>
      <c r="E20" s="122"/>
      <c r="F20" s="121"/>
      <c r="G20" s="540"/>
      <c r="H20" s="120">
        <v>501.59</v>
      </c>
      <c r="I20" s="121"/>
      <c r="J20" s="120">
        <f t="shared" ref="J20:J21" si="3">H20+I20</f>
        <v>501.59</v>
      </c>
    </row>
    <row r="21" spans="1:10" ht="15.75">
      <c r="A21" s="117"/>
      <c r="B21" s="117"/>
      <c r="C21" s="118">
        <v>4120</v>
      </c>
      <c r="D21" s="119" t="s">
        <v>126</v>
      </c>
      <c r="E21" s="141"/>
      <c r="F21" s="120"/>
      <c r="G21" s="539"/>
      <c r="H21" s="120">
        <v>71.489999999999995</v>
      </c>
      <c r="I21" s="120"/>
      <c r="J21" s="120">
        <f t="shared" si="3"/>
        <v>71.489999999999995</v>
      </c>
    </row>
    <row r="22" spans="1:10" ht="15.75">
      <c r="A22" s="108">
        <v>852</v>
      </c>
      <c r="B22" s="109"/>
      <c r="C22" s="127"/>
      <c r="D22" s="110" t="s">
        <v>131</v>
      </c>
      <c r="E22" s="544">
        <f>E27+E30+E23</f>
        <v>245933</v>
      </c>
      <c r="F22" s="111">
        <f t="shared" ref="F22:J22" si="4">F27+F30+F23</f>
        <v>5000</v>
      </c>
      <c r="G22" s="536">
        <f t="shared" si="4"/>
        <v>250933</v>
      </c>
      <c r="H22" s="111">
        <f t="shared" si="4"/>
        <v>245933</v>
      </c>
      <c r="I22" s="111">
        <f t="shared" si="4"/>
        <v>5000</v>
      </c>
      <c r="J22" s="111">
        <f t="shared" si="4"/>
        <v>250933</v>
      </c>
    </row>
    <row r="23" spans="1:10" ht="15.75">
      <c r="A23" s="117"/>
      <c r="B23" s="128">
        <v>85215</v>
      </c>
      <c r="C23" s="129"/>
      <c r="D23" s="130" t="s">
        <v>132</v>
      </c>
      <c r="E23" s="545">
        <f>E24</f>
        <v>0</v>
      </c>
      <c r="F23" s="131">
        <f>F24</f>
        <v>5000</v>
      </c>
      <c r="G23" s="546">
        <f>E23+F23</f>
        <v>5000</v>
      </c>
      <c r="H23" s="131">
        <f>H25+H26</f>
        <v>0</v>
      </c>
      <c r="I23" s="131">
        <f t="shared" ref="I23:J23" si="5">I25+I26</f>
        <v>5000</v>
      </c>
      <c r="J23" s="131">
        <f t="shared" si="5"/>
        <v>5000</v>
      </c>
    </row>
    <row r="24" spans="1:10" ht="39.75" customHeight="1">
      <c r="A24" s="117"/>
      <c r="B24" s="785"/>
      <c r="C24" s="118">
        <v>2010</v>
      </c>
      <c r="D24" s="119" t="s">
        <v>123</v>
      </c>
      <c r="E24" s="141">
        <v>0</v>
      </c>
      <c r="F24" s="120">
        <v>5000</v>
      </c>
      <c r="G24" s="539">
        <f>E24+F24</f>
        <v>5000</v>
      </c>
      <c r="H24" s="120"/>
      <c r="I24" s="120"/>
      <c r="J24" s="120"/>
    </row>
    <row r="25" spans="1:10" ht="15.75">
      <c r="A25" s="117"/>
      <c r="B25" s="786"/>
      <c r="C25" s="118">
        <v>3110</v>
      </c>
      <c r="D25" s="119" t="s">
        <v>133</v>
      </c>
      <c r="E25" s="524"/>
      <c r="F25" s="525"/>
      <c r="G25" s="547"/>
      <c r="H25" s="120">
        <v>0</v>
      </c>
      <c r="I25" s="120">
        <v>4901.96</v>
      </c>
      <c r="J25" s="120">
        <f>H25+I25</f>
        <v>4901.96</v>
      </c>
    </row>
    <row r="26" spans="1:10" s="106" customFormat="1" ht="15.75">
      <c r="A26" s="117"/>
      <c r="B26" s="140"/>
      <c r="C26" s="118">
        <v>4210</v>
      </c>
      <c r="D26" s="119" t="s">
        <v>127</v>
      </c>
      <c r="E26" s="141"/>
      <c r="F26" s="120"/>
      <c r="G26" s="539"/>
      <c r="H26" s="120"/>
      <c r="I26" s="120">
        <v>98.04</v>
      </c>
      <c r="J26" s="120">
        <f>H26+I26</f>
        <v>98.04</v>
      </c>
    </row>
    <row r="27" spans="1:10" ht="51">
      <c r="A27" s="117"/>
      <c r="B27" s="132">
        <v>85213</v>
      </c>
      <c r="C27" s="133"/>
      <c r="D27" s="134" t="s">
        <v>134</v>
      </c>
      <c r="E27" s="135">
        <f>E28</f>
        <v>47883</v>
      </c>
      <c r="F27" s="135">
        <f t="shared" ref="F27:G27" si="6">F28</f>
        <v>0</v>
      </c>
      <c r="G27" s="548">
        <f t="shared" si="6"/>
        <v>47883</v>
      </c>
      <c r="H27" s="532">
        <f>H29</f>
        <v>47883</v>
      </c>
      <c r="I27" s="135">
        <f t="shared" ref="I27" si="7">I29</f>
        <v>0</v>
      </c>
      <c r="J27" s="135">
        <f>H27+I27</f>
        <v>47883</v>
      </c>
    </row>
    <row r="28" spans="1:10" ht="39.75" customHeight="1">
      <c r="A28" s="117"/>
      <c r="B28" s="787"/>
      <c r="C28" s="118">
        <v>2010</v>
      </c>
      <c r="D28" s="119" t="s">
        <v>123</v>
      </c>
      <c r="E28" s="141">
        <v>47883</v>
      </c>
      <c r="F28" s="120"/>
      <c r="G28" s="539">
        <f>E28+F28</f>
        <v>47883</v>
      </c>
      <c r="H28" s="120"/>
      <c r="I28" s="120"/>
      <c r="J28" s="120"/>
    </row>
    <row r="29" spans="1:10" ht="15.75">
      <c r="A29" s="117"/>
      <c r="B29" s="788"/>
      <c r="C29" s="118">
        <v>4130</v>
      </c>
      <c r="D29" s="136" t="s">
        <v>135</v>
      </c>
      <c r="E29" s="141"/>
      <c r="F29" s="120"/>
      <c r="G29" s="539"/>
      <c r="H29" s="120">
        <v>47883</v>
      </c>
      <c r="I29" s="120"/>
      <c r="J29" s="120">
        <v>47883</v>
      </c>
    </row>
    <row r="30" spans="1:10" ht="15.75">
      <c r="A30" s="117"/>
      <c r="B30" s="132">
        <v>85228</v>
      </c>
      <c r="C30" s="137"/>
      <c r="D30" s="138" t="s">
        <v>136</v>
      </c>
      <c r="E30" s="549">
        <f>E31</f>
        <v>198050</v>
      </c>
      <c r="F30" s="139"/>
      <c r="G30" s="550">
        <f>E30+F30</f>
        <v>198050</v>
      </c>
      <c r="H30" s="139">
        <f>SUM(H32:H32)</f>
        <v>198050</v>
      </c>
      <c r="I30" s="139">
        <f t="shared" ref="I30:J30" si="8">SUM(I32:I32)</f>
        <v>0</v>
      </c>
      <c r="J30" s="139">
        <f t="shared" si="8"/>
        <v>198050</v>
      </c>
    </row>
    <row r="31" spans="1:10" ht="42.75" customHeight="1">
      <c r="A31" s="117"/>
      <c r="B31" s="112"/>
      <c r="C31" s="118">
        <v>2010</v>
      </c>
      <c r="D31" s="119" t="s">
        <v>123</v>
      </c>
      <c r="E31" s="141">
        <v>198050</v>
      </c>
      <c r="F31" s="120"/>
      <c r="G31" s="539">
        <f>E31+F31</f>
        <v>198050</v>
      </c>
      <c r="H31" s="120"/>
      <c r="I31" s="120"/>
      <c r="J31" s="120"/>
    </row>
    <row r="32" spans="1:10" ht="15.75">
      <c r="A32" s="140"/>
      <c r="B32" s="140"/>
      <c r="C32" s="118">
        <v>4300</v>
      </c>
      <c r="D32" s="119" t="s">
        <v>128</v>
      </c>
      <c r="E32" s="141"/>
      <c r="F32" s="120"/>
      <c r="G32" s="539"/>
      <c r="H32" s="120">
        <v>198050</v>
      </c>
      <c r="I32" s="120"/>
      <c r="J32" s="120">
        <f>H32+I32</f>
        <v>198050</v>
      </c>
    </row>
    <row r="33" spans="1:10" ht="15.75">
      <c r="A33" s="108">
        <v>855</v>
      </c>
      <c r="B33" s="109"/>
      <c r="C33" s="127"/>
      <c r="D33" s="110" t="s">
        <v>137</v>
      </c>
      <c r="E33" s="142">
        <f>E34+E48+E64</f>
        <v>19683989</v>
      </c>
      <c r="F33" s="142">
        <f t="shared" ref="F33:J33" si="9">F34+F48+F64</f>
        <v>126</v>
      </c>
      <c r="G33" s="551">
        <f t="shared" si="9"/>
        <v>19684115</v>
      </c>
      <c r="H33" s="529">
        <f t="shared" si="9"/>
        <v>19683989</v>
      </c>
      <c r="I33" s="142">
        <f t="shared" si="9"/>
        <v>126</v>
      </c>
      <c r="J33" s="142">
        <f t="shared" si="9"/>
        <v>19684115</v>
      </c>
    </row>
    <row r="34" spans="1:10" ht="15.75">
      <c r="A34" s="789"/>
      <c r="B34" s="113">
        <v>85501</v>
      </c>
      <c r="C34" s="114"/>
      <c r="D34" s="134" t="s">
        <v>138</v>
      </c>
      <c r="E34" s="537">
        <f>E35</f>
        <v>12044539</v>
      </c>
      <c r="F34" s="116"/>
      <c r="G34" s="713">
        <f>E34+F34</f>
        <v>12044539</v>
      </c>
      <c r="H34" s="143">
        <f>SUM(H36:H47)</f>
        <v>12044539</v>
      </c>
      <c r="I34" s="143">
        <f t="shared" ref="I34:J34" si="10">SUM(I36:I47)</f>
        <v>0</v>
      </c>
      <c r="J34" s="143">
        <f t="shared" si="10"/>
        <v>12044539</v>
      </c>
    </row>
    <row r="35" spans="1:10" ht="53.25" customHeight="1">
      <c r="A35" s="790"/>
      <c r="B35" s="791"/>
      <c r="C35" s="118">
        <v>2060</v>
      </c>
      <c r="D35" s="136" t="s">
        <v>139</v>
      </c>
      <c r="E35" s="552">
        <v>12044539</v>
      </c>
      <c r="F35" s="144"/>
      <c r="G35" s="553">
        <f>E35+F35</f>
        <v>12044539</v>
      </c>
      <c r="H35" s="145"/>
      <c r="I35" s="144"/>
      <c r="J35" s="145"/>
    </row>
    <row r="36" spans="1:10" ht="12.75">
      <c r="A36" s="790"/>
      <c r="B36" s="792"/>
      <c r="C36" s="118">
        <v>3110</v>
      </c>
      <c r="D36" s="119" t="s">
        <v>133</v>
      </c>
      <c r="E36" s="527"/>
      <c r="F36" s="526"/>
      <c r="G36" s="554"/>
      <c r="H36" s="144">
        <v>11862509</v>
      </c>
      <c r="I36" s="145"/>
      <c r="J36" s="144">
        <f>H36+I36</f>
        <v>11862509</v>
      </c>
    </row>
    <row r="37" spans="1:10" ht="12.75">
      <c r="A37" s="790"/>
      <c r="B37" s="792"/>
      <c r="C37" s="118">
        <v>4010</v>
      </c>
      <c r="D37" s="119" t="s">
        <v>124</v>
      </c>
      <c r="E37" s="527"/>
      <c r="F37" s="526"/>
      <c r="G37" s="554"/>
      <c r="H37" s="144">
        <v>60000</v>
      </c>
      <c r="I37" s="145"/>
      <c r="J37" s="144">
        <f t="shared" ref="J37:J47" si="11">H37+I37</f>
        <v>60000</v>
      </c>
    </row>
    <row r="38" spans="1:10" ht="12.75">
      <c r="A38" s="790"/>
      <c r="B38" s="792"/>
      <c r="C38" s="118">
        <v>4040</v>
      </c>
      <c r="D38" s="119" t="s">
        <v>140</v>
      </c>
      <c r="E38" s="527"/>
      <c r="F38" s="526"/>
      <c r="G38" s="554"/>
      <c r="H38" s="144">
        <v>6000</v>
      </c>
      <c r="I38" s="145"/>
      <c r="J38" s="144">
        <f t="shared" si="11"/>
        <v>6000</v>
      </c>
    </row>
    <row r="39" spans="1:10" ht="12.75">
      <c r="A39" s="790"/>
      <c r="B39" s="792"/>
      <c r="C39" s="118">
        <v>4110</v>
      </c>
      <c r="D39" s="119" t="s">
        <v>125</v>
      </c>
      <c r="E39" s="527"/>
      <c r="F39" s="526"/>
      <c r="G39" s="554"/>
      <c r="H39" s="144">
        <v>12222</v>
      </c>
      <c r="I39" s="145"/>
      <c r="J39" s="144">
        <f t="shared" si="11"/>
        <v>12222</v>
      </c>
    </row>
    <row r="40" spans="1:10" ht="12.75">
      <c r="A40" s="790"/>
      <c r="B40" s="792"/>
      <c r="C40" s="146">
        <v>4120</v>
      </c>
      <c r="D40" s="147" t="s">
        <v>126</v>
      </c>
      <c r="E40" s="527"/>
      <c r="F40" s="526"/>
      <c r="G40" s="554"/>
      <c r="H40" s="144">
        <v>1715</v>
      </c>
      <c r="I40" s="145"/>
      <c r="J40" s="144">
        <f t="shared" si="11"/>
        <v>1715</v>
      </c>
    </row>
    <row r="41" spans="1:10" ht="12.75">
      <c r="A41" s="790"/>
      <c r="B41" s="792"/>
      <c r="C41" s="118">
        <v>4170</v>
      </c>
      <c r="D41" s="119" t="s">
        <v>141</v>
      </c>
      <c r="E41" s="527"/>
      <c r="F41" s="526"/>
      <c r="G41" s="554"/>
      <c r="H41" s="144">
        <v>10000</v>
      </c>
      <c r="I41" s="145"/>
      <c r="J41" s="144">
        <f t="shared" si="11"/>
        <v>10000</v>
      </c>
    </row>
    <row r="42" spans="1:10" ht="12.75">
      <c r="A42" s="790"/>
      <c r="B42" s="792"/>
      <c r="C42" s="118">
        <v>4210</v>
      </c>
      <c r="D42" s="119" t="s">
        <v>127</v>
      </c>
      <c r="E42" s="527"/>
      <c r="F42" s="526"/>
      <c r="G42" s="554"/>
      <c r="H42" s="144">
        <v>30000</v>
      </c>
      <c r="I42" s="145"/>
      <c r="J42" s="144">
        <f t="shared" si="11"/>
        <v>30000</v>
      </c>
    </row>
    <row r="43" spans="1:10" ht="12.75">
      <c r="A43" s="790"/>
      <c r="B43" s="792"/>
      <c r="C43" s="118">
        <v>4260</v>
      </c>
      <c r="D43" s="119" t="s">
        <v>142</v>
      </c>
      <c r="E43" s="527"/>
      <c r="F43" s="526"/>
      <c r="G43" s="554"/>
      <c r="H43" s="144">
        <v>20000</v>
      </c>
      <c r="I43" s="145"/>
      <c r="J43" s="144">
        <f t="shared" si="11"/>
        <v>20000</v>
      </c>
    </row>
    <row r="44" spans="1:10" ht="12.75">
      <c r="A44" s="790"/>
      <c r="B44" s="792"/>
      <c r="C44" s="118">
        <v>4300</v>
      </c>
      <c r="D44" s="119" t="s">
        <v>128</v>
      </c>
      <c r="E44" s="527"/>
      <c r="F44" s="526"/>
      <c r="G44" s="554"/>
      <c r="H44" s="144">
        <v>35000</v>
      </c>
      <c r="I44" s="145"/>
      <c r="J44" s="144">
        <f t="shared" si="11"/>
        <v>35000</v>
      </c>
    </row>
    <row r="45" spans="1:10" ht="24">
      <c r="A45" s="790"/>
      <c r="B45" s="792"/>
      <c r="C45" s="118">
        <v>4360</v>
      </c>
      <c r="D45" s="119" t="s">
        <v>143</v>
      </c>
      <c r="E45" s="527"/>
      <c r="F45" s="526"/>
      <c r="G45" s="554"/>
      <c r="H45" s="144">
        <v>2000</v>
      </c>
      <c r="I45" s="145"/>
      <c r="J45" s="144">
        <f t="shared" si="11"/>
        <v>2000</v>
      </c>
    </row>
    <row r="46" spans="1:10" ht="12.75">
      <c r="A46" s="790"/>
      <c r="B46" s="792"/>
      <c r="C46" s="118">
        <v>4440</v>
      </c>
      <c r="D46" s="119" t="s">
        <v>144</v>
      </c>
      <c r="E46" s="527"/>
      <c r="F46" s="526"/>
      <c r="G46" s="554"/>
      <c r="H46" s="144">
        <v>1093</v>
      </c>
      <c r="I46" s="145"/>
      <c r="J46" s="144">
        <f t="shared" si="11"/>
        <v>1093</v>
      </c>
    </row>
    <row r="47" spans="1:10" ht="24">
      <c r="A47" s="790"/>
      <c r="B47" s="793"/>
      <c r="C47" s="148">
        <v>4700</v>
      </c>
      <c r="D47" s="136" t="s">
        <v>145</v>
      </c>
      <c r="E47" s="555"/>
      <c r="F47" s="145"/>
      <c r="G47" s="556"/>
      <c r="H47" s="144">
        <v>4000</v>
      </c>
      <c r="I47" s="145"/>
      <c r="J47" s="144">
        <f t="shared" si="11"/>
        <v>4000</v>
      </c>
    </row>
    <row r="48" spans="1:10" ht="38.25">
      <c r="A48" s="790"/>
      <c r="B48" s="113">
        <v>85502</v>
      </c>
      <c r="C48" s="114"/>
      <c r="D48" s="115" t="s">
        <v>146</v>
      </c>
      <c r="E48" s="557">
        <f>SUM(E49:E49)</f>
        <v>7639450</v>
      </c>
      <c r="F48" s="149"/>
      <c r="G48" s="558">
        <f>E48+F48</f>
        <v>7639450</v>
      </c>
      <c r="H48" s="116">
        <f>SUM(H50:H63)</f>
        <v>7639450</v>
      </c>
      <c r="I48" s="116">
        <f t="shared" ref="I48:J48" si="12">SUM(I50:I63)</f>
        <v>0</v>
      </c>
      <c r="J48" s="116">
        <f t="shared" si="12"/>
        <v>7639450</v>
      </c>
    </row>
    <row r="49" spans="1:10" ht="40.5" customHeight="1">
      <c r="A49" s="790"/>
      <c r="B49" s="112"/>
      <c r="C49" s="118">
        <v>2010</v>
      </c>
      <c r="D49" s="119" t="s">
        <v>123</v>
      </c>
      <c r="E49" s="141">
        <v>7639450</v>
      </c>
      <c r="F49" s="120"/>
      <c r="G49" s="539">
        <f>E49+F49</f>
        <v>7639450</v>
      </c>
      <c r="H49" s="120"/>
      <c r="I49" s="120"/>
      <c r="J49" s="120"/>
    </row>
    <row r="50" spans="1:10" ht="15.75">
      <c r="A50" s="790"/>
      <c r="B50" s="117"/>
      <c r="C50" s="118">
        <v>3110</v>
      </c>
      <c r="D50" s="119" t="s">
        <v>133</v>
      </c>
      <c r="E50" s="122"/>
      <c r="F50" s="121"/>
      <c r="G50" s="540"/>
      <c r="H50" s="120">
        <v>7183897</v>
      </c>
      <c r="I50" s="121"/>
      <c r="J50" s="120">
        <f>H50+I50</f>
        <v>7183897</v>
      </c>
    </row>
    <row r="51" spans="1:10" ht="15.75">
      <c r="A51" s="790"/>
      <c r="B51" s="117"/>
      <c r="C51" s="118">
        <v>4010</v>
      </c>
      <c r="D51" s="119" t="s">
        <v>124</v>
      </c>
      <c r="E51" s="122"/>
      <c r="F51" s="121"/>
      <c r="G51" s="540"/>
      <c r="H51" s="120">
        <v>142348</v>
      </c>
      <c r="I51" s="121"/>
      <c r="J51" s="120">
        <f t="shared" ref="J51:J63" si="13">H51+I51</f>
        <v>142348</v>
      </c>
    </row>
    <row r="52" spans="1:10" ht="15.75">
      <c r="A52" s="790"/>
      <c r="B52" s="117"/>
      <c r="C52" s="118">
        <v>4040</v>
      </c>
      <c r="D52" s="119" t="s">
        <v>140</v>
      </c>
      <c r="E52" s="122"/>
      <c r="F52" s="121"/>
      <c r="G52" s="540"/>
      <c r="H52" s="120">
        <v>8969</v>
      </c>
      <c r="I52" s="121"/>
      <c r="J52" s="120">
        <f t="shared" si="13"/>
        <v>8969</v>
      </c>
    </row>
    <row r="53" spans="1:10" ht="15.75">
      <c r="A53" s="790"/>
      <c r="B53" s="117"/>
      <c r="C53" s="118">
        <v>4110</v>
      </c>
      <c r="D53" s="119" t="s">
        <v>125</v>
      </c>
      <c r="E53" s="122"/>
      <c r="F53" s="121"/>
      <c r="G53" s="540"/>
      <c r="H53" s="120">
        <v>250000</v>
      </c>
      <c r="I53" s="121"/>
      <c r="J53" s="120">
        <f t="shared" si="13"/>
        <v>250000</v>
      </c>
    </row>
    <row r="54" spans="1:10" ht="15.75">
      <c r="A54" s="790"/>
      <c r="B54" s="117"/>
      <c r="C54" s="146">
        <v>4120</v>
      </c>
      <c r="D54" s="147" t="s">
        <v>126</v>
      </c>
      <c r="E54" s="122"/>
      <c r="F54" s="121"/>
      <c r="G54" s="540"/>
      <c r="H54" s="150">
        <v>3707</v>
      </c>
      <c r="I54" s="121"/>
      <c r="J54" s="120">
        <f t="shared" si="13"/>
        <v>3707</v>
      </c>
    </row>
    <row r="55" spans="1:10" ht="15.75">
      <c r="A55" s="790"/>
      <c r="B55" s="117"/>
      <c r="C55" s="118">
        <v>4210</v>
      </c>
      <c r="D55" s="119" t="s">
        <v>127</v>
      </c>
      <c r="E55" s="122"/>
      <c r="F55" s="121"/>
      <c r="G55" s="540"/>
      <c r="H55" s="120">
        <v>12000</v>
      </c>
      <c r="I55" s="121"/>
      <c r="J55" s="120">
        <f t="shared" si="13"/>
        <v>12000</v>
      </c>
    </row>
    <row r="56" spans="1:10" ht="15.75" hidden="1">
      <c r="A56" s="790"/>
      <c r="B56" s="117"/>
      <c r="C56" s="118">
        <v>4270</v>
      </c>
      <c r="D56" s="119" t="s">
        <v>147</v>
      </c>
      <c r="E56" s="122"/>
      <c r="F56" s="121"/>
      <c r="G56" s="540"/>
      <c r="H56" s="120"/>
      <c r="I56" s="121"/>
      <c r="J56" s="120">
        <f t="shared" si="13"/>
        <v>0</v>
      </c>
    </row>
    <row r="57" spans="1:10" ht="15.75" hidden="1">
      <c r="A57" s="790"/>
      <c r="B57" s="117"/>
      <c r="C57" s="118">
        <v>4300</v>
      </c>
      <c r="D57" s="119" t="s">
        <v>128</v>
      </c>
      <c r="E57" s="122"/>
      <c r="F57" s="121"/>
      <c r="G57" s="540"/>
      <c r="H57" s="120"/>
      <c r="I57" s="121"/>
      <c r="J57" s="120">
        <f t="shared" si="13"/>
        <v>0</v>
      </c>
    </row>
    <row r="58" spans="1:10" ht="24" hidden="1">
      <c r="A58" s="790"/>
      <c r="B58" s="117"/>
      <c r="C58" s="118">
        <v>4360</v>
      </c>
      <c r="D58" s="119" t="s">
        <v>143</v>
      </c>
      <c r="E58" s="122"/>
      <c r="F58" s="121"/>
      <c r="G58" s="540"/>
      <c r="H58" s="120"/>
      <c r="I58" s="121"/>
      <c r="J58" s="120">
        <f t="shared" si="13"/>
        <v>0</v>
      </c>
    </row>
    <row r="59" spans="1:10" ht="15.75">
      <c r="A59" s="790"/>
      <c r="B59" s="117"/>
      <c r="C59" s="118">
        <v>4260</v>
      </c>
      <c r="D59" s="119" t="s">
        <v>142</v>
      </c>
      <c r="E59" s="122"/>
      <c r="F59" s="121"/>
      <c r="G59" s="540"/>
      <c r="H59" s="120">
        <v>10000</v>
      </c>
      <c r="I59" s="121"/>
      <c r="J59" s="120">
        <f t="shared" si="13"/>
        <v>10000</v>
      </c>
    </row>
    <row r="60" spans="1:10" ht="15.75">
      <c r="A60" s="790"/>
      <c r="B60" s="117"/>
      <c r="C60" s="118">
        <v>4300</v>
      </c>
      <c r="D60" s="119" t="s">
        <v>128</v>
      </c>
      <c r="E60" s="122"/>
      <c r="F60" s="121"/>
      <c r="G60" s="540"/>
      <c r="H60" s="120">
        <v>20000</v>
      </c>
      <c r="I60" s="121"/>
      <c r="J60" s="120">
        <f t="shared" si="13"/>
        <v>20000</v>
      </c>
    </row>
    <row r="61" spans="1:10" ht="15.75">
      <c r="A61" s="790"/>
      <c r="B61" s="117"/>
      <c r="C61" s="118">
        <v>4360</v>
      </c>
      <c r="D61" s="151" t="s">
        <v>148</v>
      </c>
      <c r="E61" s="122"/>
      <c r="F61" s="121"/>
      <c r="G61" s="540"/>
      <c r="H61" s="120">
        <v>1500</v>
      </c>
      <c r="I61" s="121"/>
      <c r="J61" s="120">
        <f t="shared" si="13"/>
        <v>1500</v>
      </c>
    </row>
    <row r="62" spans="1:10" ht="15.75">
      <c r="A62" s="790"/>
      <c r="B62" s="117"/>
      <c r="C62" s="118">
        <v>4440</v>
      </c>
      <c r="D62" s="119" t="s">
        <v>144</v>
      </c>
      <c r="E62" s="122"/>
      <c r="F62" s="121"/>
      <c r="G62" s="540"/>
      <c r="H62" s="120">
        <v>4029</v>
      </c>
      <c r="I62" s="121"/>
      <c r="J62" s="120">
        <f t="shared" si="13"/>
        <v>4029</v>
      </c>
    </row>
    <row r="63" spans="1:10" ht="24">
      <c r="A63" s="117"/>
      <c r="B63" s="117"/>
      <c r="C63" s="148">
        <v>4700</v>
      </c>
      <c r="D63" s="151" t="s">
        <v>145</v>
      </c>
      <c r="E63" s="141"/>
      <c r="F63" s="120"/>
      <c r="G63" s="539"/>
      <c r="H63" s="120">
        <v>3000</v>
      </c>
      <c r="I63" s="120"/>
      <c r="J63" s="120">
        <f t="shared" si="13"/>
        <v>3000</v>
      </c>
    </row>
    <row r="64" spans="1:10" s="106" customFormat="1" ht="38.25">
      <c r="A64" s="117"/>
      <c r="B64" s="113">
        <v>85502</v>
      </c>
      <c r="C64" s="114"/>
      <c r="D64" s="115" t="s">
        <v>146</v>
      </c>
      <c r="E64" s="557">
        <f>E65</f>
        <v>0</v>
      </c>
      <c r="F64" s="557">
        <f>F65</f>
        <v>126</v>
      </c>
      <c r="G64" s="558">
        <f>E64+F64</f>
        <v>126</v>
      </c>
      <c r="H64" s="116">
        <f>H66+H67+H68</f>
        <v>0</v>
      </c>
      <c r="I64" s="116">
        <f>I66+I67+I68</f>
        <v>126</v>
      </c>
      <c r="J64" s="116">
        <f>J66+J67+J68</f>
        <v>126</v>
      </c>
    </row>
    <row r="65" spans="1:10" s="106" customFormat="1" ht="40.5" customHeight="1">
      <c r="A65" s="117"/>
      <c r="B65" s="712"/>
      <c r="C65" s="118">
        <v>2010</v>
      </c>
      <c r="D65" s="119" t="s">
        <v>123</v>
      </c>
      <c r="E65" s="141"/>
      <c r="F65" s="120">
        <v>126</v>
      </c>
      <c r="G65" s="539">
        <f>E65+F65</f>
        <v>126</v>
      </c>
      <c r="H65" s="120"/>
      <c r="I65" s="120"/>
      <c r="J65" s="120"/>
    </row>
    <row r="66" spans="1:10" s="106" customFormat="1" ht="15.75">
      <c r="A66" s="117"/>
      <c r="B66" s="117"/>
      <c r="C66" s="118">
        <v>4010</v>
      </c>
      <c r="D66" s="119" t="s">
        <v>124</v>
      </c>
      <c r="E66" s="122"/>
      <c r="F66" s="121"/>
      <c r="G66" s="540"/>
      <c r="H66" s="120">
        <v>0</v>
      </c>
      <c r="I66" s="560">
        <v>105.1</v>
      </c>
      <c r="J66" s="120">
        <f>H66+I66</f>
        <v>105.1</v>
      </c>
    </row>
    <row r="67" spans="1:10" s="106" customFormat="1" ht="15.75">
      <c r="A67" s="117"/>
      <c r="B67" s="117"/>
      <c r="C67" s="118">
        <v>4110</v>
      </c>
      <c r="D67" s="119" t="s">
        <v>125</v>
      </c>
      <c r="E67" s="122"/>
      <c r="F67" s="121"/>
      <c r="G67" s="540"/>
      <c r="H67" s="120">
        <v>0</v>
      </c>
      <c r="I67" s="141">
        <v>18.34</v>
      </c>
      <c r="J67" s="120">
        <f t="shared" ref="J67:J68" si="14">H67+I67</f>
        <v>18.34</v>
      </c>
    </row>
    <row r="68" spans="1:10" s="106" customFormat="1" ht="16.5" thickBot="1">
      <c r="A68" s="117"/>
      <c r="B68" s="117"/>
      <c r="C68" s="146">
        <v>4120</v>
      </c>
      <c r="D68" s="147" t="s">
        <v>126</v>
      </c>
      <c r="E68" s="122"/>
      <c r="F68" s="121"/>
      <c r="G68" s="540"/>
      <c r="H68" s="150">
        <v>0</v>
      </c>
      <c r="I68" s="121">
        <v>2.56</v>
      </c>
      <c r="J68" s="120">
        <f t="shared" si="14"/>
        <v>2.56</v>
      </c>
    </row>
    <row r="69" spans="1:10" ht="13.5" thickBot="1">
      <c r="A69" s="152"/>
      <c r="B69" s="152"/>
      <c r="C69" s="152"/>
      <c r="D69" s="522" t="s">
        <v>149</v>
      </c>
      <c r="E69" s="523">
        <f>E33+E22+E16+E8</f>
        <v>20076238</v>
      </c>
      <c r="F69" s="523">
        <f>F33+F22+F16+F8</f>
        <v>5126</v>
      </c>
      <c r="G69" s="559">
        <f>G33+G22+G16+G8</f>
        <v>20081364</v>
      </c>
      <c r="H69" s="533">
        <f>H33+H22+H16+H8</f>
        <v>20076238</v>
      </c>
      <c r="I69" s="533">
        <f t="shared" ref="I69:J69" si="15">I33+I22+I16+I8</f>
        <v>5126</v>
      </c>
      <c r="J69" s="533">
        <f t="shared" si="15"/>
        <v>20081364</v>
      </c>
    </row>
    <row r="71" spans="1:10" ht="13.5" thickBot="1">
      <c r="A71" s="501" t="s">
        <v>273</v>
      </c>
      <c r="B71" s="107"/>
      <c r="C71" s="107"/>
      <c r="D71" s="107"/>
      <c r="E71" s="107"/>
    </row>
    <row r="72" spans="1:10">
      <c r="A72" s="795" t="s">
        <v>117</v>
      </c>
      <c r="B72" s="795" t="s">
        <v>5</v>
      </c>
      <c r="C72" s="795" t="s">
        <v>102</v>
      </c>
      <c r="D72" s="795" t="s">
        <v>118</v>
      </c>
      <c r="E72" s="797" t="s">
        <v>151</v>
      </c>
    </row>
    <row r="73" spans="1:10" ht="12" thickBot="1">
      <c r="A73" s="796"/>
      <c r="B73" s="796"/>
      <c r="C73" s="796"/>
      <c r="D73" s="796"/>
      <c r="E73" s="798"/>
    </row>
    <row r="74" spans="1:10" ht="15.75">
      <c r="A74" s="502">
        <v>852</v>
      </c>
      <c r="B74" s="503"/>
      <c r="C74" s="504"/>
      <c r="D74" s="505" t="s">
        <v>131</v>
      </c>
      <c r="E74" s="506">
        <f>E75</f>
        <v>2500</v>
      </c>
    </row>
    <row r="75" spans="1:10" ht="15.75">
      <c r="A75" s="507"/>
      <c r="B75" s="132">
        <v>85228</v>
      </c>
      <c r="C75" s="137"/>
      <c r="D75" s="138" t="s">
        <v>136</v>
      </c>
      <c r="E75" s="508">
        <f>E76</f>
        <v>2500</v>
      </c>
    </row>
    <row r="76" spans="1:10" ht="12.75">
      <c r="A76" s="507"/>
      <c r="B76" s="509"/>
      <c r="C76" s="509" t="s">
        <v>274</v>
      </c>
      <c r="D76" s="510" t="s">
        <v>275</v>
      </c>
      <c r="E76" s="511">
        <v>2500</v>
      </c>
    </row>
    <row r="77" spans="1:10" ht="15.75">
      <c r="A77" s="502">
        <v>855</v>
      </c>
      <c r="B77" s="512"/>
      <c r="C77" s="512"/>
      <c r="D77" s="513" t="s">
        <v>137</v>
      </c>
      <c r="E77" s="514">
        <f>E78</f>
        <v>155000</v>
      </c>
    </row>
    <row r="78" spans="1:10" ht="38.25">
      <c r="A78" s="112"/>
      <c r="B78" s="113">
        <v>85502</v>
      </c>
      <c r="C78" s="114"/>
      <c r="D78" s="115" t="s">
        <v>146</v>
      </c>
      <c r="E78" s="515">
        <f>SUM(E79:E79)</f>
        <v>155000</v>
      </c>
    </row>
    <row r="79" spans="1:10" ht="23.25" thickBot="1">
      <c r="A79" s="516"/>
      <c r="B79" s="517"/>
      <c r="C79" s="518" t="s">
        <v>276</v>
      </c>
      <c r="D79" s="519" t="s">
        <v>277</v>
      </c>
      <c r="E79" s="520">
        <v>155000</v>
      </c>
    </row>
    <row r="80" spans="1:10" ht="13.5" thickBot="1">
      <c r="A80" s="782" t="s">
        <v>278</v>
      </c>
      <c r="B80" s="783"/>
      <c r="C80" s="783"/>
      <c r="D80" s="784"/>
      <c r="E80" s="521">
        <f>E74+E77</f>
        <v>157500</v>
      </c>
    </row>
  </sheetData>
  <mergeCells count="21">
    <mergeCell ref="H2:J2"/>
    <mergeCell ref="H1:J1"/>
    <mergeCell ref="A72:A73"/>
    <mergeCell ref="B72:B73"/>
    <mergeCell ref="C72:C73"/>
    <mergeCell ref="D72:D73"/>
    <mergeCell ref="E72:E73"/>
    <mergeCell ref="E6:G6"/>
    <mergeCell ref="H6:J6"/>
    <mergeCell ref="A4:J4"/>
    <mergeCell ref="A5:J5"/>
    <mergeCell ref="A6:A7"/>
    <mergeCell ref="B6:B7"/>
    <mergeCell ref="C6:C7"/>
    <mergeCell ref="D6:D7"/>
    <mergeCell ref="H3:J3"/>
    <mergeCell ref="A80:D80"/>
    <mergeCell ref="B24:B25"/>
    <mergeCell ref="B28:B29"/>
    <mergeCell ref="A34:A62"/>
    <mergeCell ref="B35:B47"/>
  </mergeCells>
  <pageMargins left="0.31496062992125984" right="0" top="0.74803149606299213" bottom="0.55118110236220474" header="0.31496062992125984" footer="0.31496062992125984"/>
  <pageSetup paperSize="9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A6" sqref="A6:J6"/>
    </sheetView>
  </sheetViews>
  <sheetFormatPr defaultRowHeight="11.25"/>
  <cols>
    <col min="4" max="4" width="50.5" customWidth="1"/>
    <col min="5" max="5" width="17.1640625" customWidth="1"/>
    <col min="6" max="6" width="15.6640625" style="106" customWidth="1"/>
    <col min="7" max="7" width="17.33203125" style="106" customWidth="1"/>
    <col min="8" max="8" width="17.1640625" style="106" customWidth="1"/>
    <col min="9" max="9" width="13.1640625" style="106" customWidth="1"/>
    <col min="10" max="10" width="15.5" customWidth="1"/>
  </cols>
  <sheetData>
    <row r="1" spans="1:10" ht="12.75">
      <c r="A1" s="107"/>
      <c r="B1" s="107"/>
      <c r="C1" s="107"/>
      <c r="D1" s="107"/>
      <c r="F1" s="2"/>
      <c r="G1" s="2"/>
      <c r="H1" s="794" t="s">
        <v>550</v>
      </c>
      <c r="I1" s="794"/>
      <c r="J1" s="794"/>
    </row>
    <row r="2" spans="1:10" ht="12.75">
      <c r="A2" s="107"/>
      <c r="B2" s="107"/>
      <c r="C2" s="107"/>
      <c r="D2" s="107"/>
      <c r="F2" s="2"/>
      <c r="G2" s="2"/>
      <c r="H2" s="2" t="s">
        <v>0</v>
      </c>
      <c r="I2" s="2"/>
      <c r="J2" s="3"/>
    </row>
    <row r="3" spans="1:10" ht="12.75" customHeight="1">
      <c r="A3" s="107"/>
      <c r="B3" s="107"/>
      <c r="C3" s="107"/>
      <c r="D3" s="107"/>
      <c r="F3" s="530"/>
      <c r="G3" s="530"/>
      <c r="H3" s="806" t="s">
        <v>260</v>
      </c>
      <c r="I3" s="806"/>
      <c r="J3" s="806"/>
    </row>
    <row r="4" spans="1:10" s="106" customFormat="1" ht="12.75" customHeight="1">
      <c r="A4" s="107"/>
      <c r="B4" s="107"/>
      <c r="C4" s="107"/>
      <c r="D4" s="107"/>
      <c r="F4" s="530"/>
      <c r="G4" s="530"/>
      <c r="H4" s="561"/>
      <c r="I4" s="561"/>
      <c r="J4" s="561"/>
    </row>
    <row r="5" spans="1:10" ht="13.5">
      <c r="A5" s="807" t="s">
        <v>150</v>
      </c>
      <c r="B5" s="808"/>
      <c r="C5" s="808"/>
      <c r="D5" s="808"/>
      <c r="E5" s="808"/>
      <c r="F5" s="808"/>
      <c r="G5" s="808"/>
      <c r="H5" s="808"/>
      <c r="I5" s="808"/>
      <c r="J5" s="808"/>
    </row>
    <row r="6" spans="1:10" ht="22.5" customHeight="1" thickBot="1">
      <c r="A6" s="809"/>
      <c r="B6" s="809"/>
      <c r="C6" s="809"/>
      <c r="D6" s="809"/>
      <c r="E6" s="809"/>
      <c r="F6" s="809"/>
      <c r="G6" s="809"/>
      <c r="H6" s="809"/>
      <c r="I6" s="809"/>
      <c r="J6" s="809"/>
    </row>
    <row r="7" spans="1:10" ht="12.75">
      <c r="A7" s="795" t="s">
        <v>117</v>
      </c>
      <c r="B7" s="795" t="s">
        <v>5</v>
      </c>
      <c r="C7" s="795" t="s">
        <v>102</v>
      </c>
      <c r="D7" s="795" t="s">
        <v>118</v>
      </c>
      <c r="E7" s="799" t="s">
        <v>151</v>
      </c>
      <c r="F7" s="800"/>
      <c r="G7" s="802"/>
      <c r="H7" s="799" t="s">
        <v>120</v>
      </c>
      <c r="I7" s="800"/>
      <c r="J7" s="802"/>
    </row>
    <row r="8" spans="1:10" ht="29.25" customHeight="1" thickBot="1">
      <c r="A8" s="796"/>
      <c r="B8" s="796"/>
      <c r="C8" s="796"/>
      <c r="D8" s="796"/>
      <c r="E8" s="500" t="s">
        <v>271</v>
      </c>
      <c r="F8" s="500" t="s">
        <v>9</v>
      </c>
      <c r="G8" s="534" t="s">
        <v>272</v>
      </c>
      <c r="H8" s="531" t="s">
        <v>271</v>
      </c>
      <c r="I8" s="500" t="s">
        <v>9</v>
      </c>
      <c r="J8" s="500" t="s">
        <v>272</v>
      </c>
    </row>
    <row r="9" spans="1:10" ht="12.75">
      <c r="A9" s="153">
        <v>801</v>
      </c>
      <c r="B9" s="154"/>
      <c r="C9" s="154"/>
      <c r="D9" s="155" t="s">
        <v>152</v>
      </c>
      <c r="E9" s="156">
        <f>E10+E13</f>
        <v>825546</v>
      </c>
      <c r="F9" s="156">
        <f t="shared" ref="F9:G9" si="0">F10+F13</f>
        <v>-251544</v>
      </c>
      <c r="G9" s="156">
        <f t="shared" si="0"/>
        <v>574002</v>
      </c>
      <c r="H9" s="156">
        <f>H10+H13</f>
        <v>825546</v>
      </c>
      <c r="I9" s="156">
        <f t="shared" ref="I9:J9" si="1">I10+I13</f>
        <v>-251544</v>
      </c>
      <c r="J9" s="156">
        <f t="shared" si="1"/>
        <v>574002</v>
      </c>
    </row>
    <row r="10" spans="1:10" ht="12.75">
      <c r="A10" s="157"/>
      <c r="B10" s="158">
        <v>80103</v>
      </c>
      <c r="C10" s="159"/>
      <c r="D10" s="160" t="s">
        <v>153</v>
      </c>
      <c r="E10" s="161">
        <f>E11</f>
        <v>181968</v>
      </c>
      <c r="F10" s="161">
        <f t="shared" ref="F10:G10" si="2">F11</f>
        <v>-96336</v>
      </c>
      <c r="G10" s="161">
        <f t="shared" si="2"/>
        <v>85632</v>
      </c>
      <c r="H10" s="161">
        <f>H12</f>
        <v>181968</v>
      </c>
      <c r="I10" s="161">
        <f t="shared" ref="I10:J10" si="3">I12</f>
        <v>-96336</v>
      </c>
      <c r="J10" s="161">
        <f t="shared" si="3"/>
        <v>85632</v>
      </c>
    </row>
    <row r="11" spans="1:10" ht="24">
      <c r="A11" s="157"/>
      <c r="B11" s="162"/>
      <c r="C11" s="163">
        <v>2030</v>
      </c>
      <c r="D11" s="119" t="s">
        <v>154</v>
      </c>
      <c r="E11" s="164">
        <v>181968</v>
      </c>
      <c r="F11" s="165">
        <v>-96336</v>
      </c>
      <c r="G11" s="165">
        <f>E11+F11</f>
        <v>85632</v>
      </c>
      <c r="H11" s="165"/>
      <c r="I11" s="165"/>
      <c r="J11" s="165"/>
    </row>
    <row r="12" spans="1:10" ht="12.75">
      <c r="A12" s="157"/>
      <c r="B12" s="166"/>
      <c r="C12" s="167">
        <v>4010</v>
      </c>
      <c r="D12" s="119" t="s">
        <v>124</v>
      </c>
      <c r="E12" s="168"/>
      <c r="F12" s="168"/>
      <c r="G12" s="168"/>
      <c r="H12" s="168">
        <v>181968</v>
      </c>
      <c r="I12" s="168">
        <v>-96336</v>
      </c>
      <c r="J12" s="168">
        <f>H12+I12</f>
        <v>85632</v>
      </c>
    </row>
    <row r="13" spans="1:10" ht="12.75">
      <c r="A13" s="157"/>
      <c r="B13" s="169">
        <v>80104</v>
      </c>
      <c r="C13" s="170"/>
      <c r="D13" s="171" t="s">
        <v>155</v>
      </c>
      <c r="E13" s="172">
        <f>E14</f>
        <v>643578</v>
      </c>
      <c r="F13" s="172">
        <f t="shared" ref="F13:G13" si="4">F14</f>
        <v>-155208</v>
      </c>
      <c r="G13" s="172">
        <f t="shared" si="4"/>
        <v>488370</v>
      </c>
      <c r="H13" s="172">
        <f>H15</f>
        <v>643578</v>
      </c>
      <c r="I13" s="172">
        <f t="shared" ref="I13:J13" si="5">I15</f>
        <v>-155208</v>
      </c>
      <c r="J13" s="172">
        <f t="shared" si="5"/>
        <v>488370</v>
      </c>
    </row>
    <row r="14" spans="1:10" ht="24">
      <c r="A14" s="157"/>
      <c r="B14" s="162"/>
      <c r="C14" s="163">
        <v>2030</v>
      </c>
      <c r="D14" s="119" t="s">
        <v>154</v>
      </c>
      <c r="E14" s="164">
        <v>643578</v>
      </c>
      <c r="F14" s="165">
        <v>-155208</v>
      </c>
      <c r="G14" s="165">
        <f>E14+F14</f>
        <v>488370</v>
      </c>
      <c r="H14" s="165"/>
      <c r="I14" s="165"/>
      <c r="J14" s="165"/>
    </row>
    <row r="15" spans="1:10" ht="12.75">
      <c r="A15" s="157"/>
      <c r="B15" s="162"/>
      <c r="C15" s="167">
        <v>4010</v>
      </c>
      <c r="D15" s="119" t="s">
        <v>124</v>
      </c>
      <c r="E15" s="164"/>
      <c r="F15" s="165"/>
      <c r="G15" s="165"/>
      <c r="H15" s="165">
        <v>643578</v>
      </c>
      <c r="I15" s="165">
        <v>-155208</v>
      </c>
      <c r="J15" s="165">
        <f>H15+I15</f>
        <v>488370</v>
      </c>
    </row>
    <row r="16" spans="1:10" ht="15.75">
      <c r="A16" s="173">
        <v>852</v>
      </c>
      <c r="B16" s="174"/>
      <c r="C16" s="175"/>
      <c r="D16" s="176" t="s">
        <v>131</v>
      </c>
      <c r="E16" s="177">
        <f>E17+E20+E23+E26</f>
        <v>409858</v>
      </c>
      <c r="F16" s="177">
        <f t="shared" ref="F16:G16" si="6">F17+F20+F23+F26</f>
        <v>0</v>
      </c>
      <c r="G16" s="177">
        <f t="shared" si="6"/>
        <v>409858</v>
      </c>
      <c r="H16" s="177">
        <f>H17+H20+H23+H26</f>
        <v>409858</v>
      </c>
      <c r="I16" s="177">
        <f t="shared" ref="I16:J16" si="7">I17+I20+I23+I26</f>
        <v>0</v>
      </c>
      <c r="J16" s="177">
        <f t="shared" si="7"/>
        <v>409858</v>
      </c>
    </row>
    <row r="17" spans="1:10" ht="63.75">
      <c r="A17" s="117"/>
      <c r="B17" s="178">
        <v>85213</v>
      </c>
      <c r="C17" s="179"/>
      <c r="D17" s="180" t="s">
        <v>134</v>
      </c>
      <c r="E17" s="181">
        <f>E18</f>
        <v>35418</v>
      </c>
      <c r="F17" s="181">
        <f t="shared" ref="F17:G17" si="8">F18</f>
        <v>0</v>
      </c>
      <c r="G17" s="181">
        <f t="shared" si="8"/>
        <v>35418</v>
      </c>
      <c r="H17" s="181">
        <f>H19</f>
        <v>35418</v>
      </c>
      <c r="I17" s="181">
        <f t="shared" ref="I17:J17" si="9">I19</f>
        <v>0</v>
      </c>
      <c r="J17" s="181">
        <f t="shared" si="9"/>
        <v>35418</v>
      </c>
    </row>
    <row r="18" spans="1:10" ht="24">
      <c r="A18" s="117"/>
      <c r="B18" s="112"/>
      <c r="C18" s="118">
        <v>2030</v>
      </c>
      <c r="D18" s="119" t="s">
        <v>154</v>
      </c>
      <c r="E18" s="120">
        <v>35418</v>
      </c>
      <c r="F18" s="120"/>
      <c r="G18" s="120">
        <f>E18+F18</f>
        <v>35418</v>
      </c>
      <c r="H18" s="120"/>
      <c r="I18" s="120"/>
      <c r="J18" s="120"/>
    </row>
    <row r="19" spans="1:10" ht="15.75">
      <c r="A19" s="117"/>
      <c r="B19" s="140"/>
      <c r="C19" s="118">
        <v>4130</v>
      </c>
      <c r="D19" s="119" t="s">
        <v>135</v>
      </c>
      <c r="E19" s="120"/>
      <c r="F19" s="120"/>
      <c r="G19" s="120"/>
      <c r="H19" s="120">
        <v>35418</v>
      </c>
      <c r="I19" s="120"/>
      <c r="J19" s="120">
        <f>H19+I19</f>
        <v>35418</v>
      </c>
    </row>
    <row r="20" spans="1:10" ht="25.5">
      <c r="A20" s="117"/>
      <c r="B20" s="178">
        <v>85214</v>
      </c>
      <c r="C20" s="179"/>
      <c r="D20" s="180" t="s">
        <v>156</v>
      </c>
      <c r="E20" s="181">
        <f>E21</f>
        <v>49657</v>
      </c>
      <c r="F20" s="181">
        <f t="shared" ref="F20:G20" si="10">F21</f>
        <v>0</v>
      </c>
      <c r="G20" s="181">
        <f t="shared" si="10"/>
        <v>49657</v>
      </c>
      <c r="H20" s="181">
        <f>H22</f>
        <v>49657</v>
      </c>
      <c r="I20" s="181">
        <f t="shared" ref="I20:J20" si="11">I22</f>
        <v>0</v>
      </c>
      <c r="J20" s="181">
        <f t="shared" si="11"/>
        <v>49657</v>
      </c>
    </row>
    <row r="21" spans="1:10" ht="24">
      <c r="A21" s="117"/>
      <c r="B21" s="112"/>
      <c r="C21" s="118">
        <v>2030</v>
      </c>
      <c r="D21" s="119" t="s">
        <v>154</v>
      </c>
      <c r="E21" s="120">
        <v>49657</v>
      </c>
      <c r="F21" s="120"/>
      <c r="G21" s="120">
        <f>E21+F21</f>
        <v>49657</v>
      </c>
      <c r="H21" s="120"/>
      <c r="I21" s="120"/>
      <c r="J21" s="120"/>
    </row>
    <row r="22" spans="1:10" ht="15.75">
      <c r="A22" s="117"/>
      <c r="B22" s="140"/>
      <c r="C22" s="118">
        <v>3110</v>
      </c>
      <c r="D22" s="119" t="s">
        <v>133</v>
      </c>
      <c r="E22" s="120"/>
      <c r="F22" s="120"/>
      <c r="G22" s="120"/>
      <c r="H22" s="120">
        <v>49657</v>
      </c>
      <c r="I22" s="120"/>
      <c r="J22" s="120">
        <f>H22+I22</f>
        <v>49657</v>
      </c>
    </row>
    <row r="23" spans="1:10" ht="15.75">
      <c r="A23" s="117"/>
      <c r="B23" s="182">
        <v>85216</v>
      </c>
      <c r="C23" s="183"/>
      <c r="D23" s="184" t="s">
        <v>157</v>
      </c>
      <c r="E23" s="185">
        <f>SUM(E24:E24)</f>
        <v>170804</v>
      </c>
      <c r="F23" s="185">
        <f t="shared" ref="F23:G23" si="12">SUM(F24:F24)</f>
        <v>0</v>
      </c>
      <c r="G23" s="185">
        <f t="shared" si="12"/>
        <v>170804</v>
      </c>
      <c r="H23" s="186">
        <f>SUM(H25)</f>
        <v>170804</v>
      </c>
      <c r="I23" s="186">
        <f t="shared" ref="I23:J23" si="13">SUM(I25)</f>
        <v>0</v>
      </c>
      <c r="J23" s="186">
        <f t="shared" si="13"/>
        <v>170804</v>
      </c>
    </row>
    <row r="24" spans="1:10" ht="24">
      <c r="A24" s="117"/>
      <c r="B24" s="112"/>
      <c r="C24" s="118">
        <v>2030</v>
      </c>
      <c r="D24" s="119" t="s">
        <v>154</v>
      </c>
      <c r="E24" s="120">
        <v>170804</v>
      </c>
      <c r="F24" s="120"/>
      <c r="G24" s="120">
        <f>E24+F24</f>
        <v>170804</v>
      </c>
      <c r="H24" s="120"/>
      <c r="I24" s="120"/>
      <c r="J24" s="120"/>
    </row>
    <row r="25" spans="1:10" ht="15.75">
      <c r="A25" s="117"/>
      <c r="B25" s="117"/>
      <c r="C25" s="118">
        <v>3110</v>
      </c>
      <c r="D25" s="119" t="s">
        <v>133</v>
      </c>
      <c r="E25" s="120"/>
      <c r="F25" s="120"/>
      <c r="G25" s="120"/>
      <c r="H25" s="120">
        <v>170804</v>
      </c>
      <c r="I25" s="120"/>
      <c r="J25" s="120">
        <f>H25+I25</f>
        <v>170804</v>
      </c>
    </row>
    <row r="26" spans="1:10" ht="15.75">
      <c r="A26" s="117"/>
      <c r="B26" s="178">
        <v>85219</v>
      </c>
      <c r="C26" s="183"/>
      <c r="D26" s="184" t="s">
        <v>158</v>
      </c>
      <c r="E26" s="185">
        <f>E27</f>
        <v>153979</v>
      </c>
      <c r="F26" s="185">
        <f t="shared" ref="F26:G26" si="14">F27</f>
        <v>0</v>
      </c>
      <c r="G26" s="185">
        <f t="shared" si="14"/>
        <v>153979</v>
      </c>
      <c r="H26" s="186">
        <f>SUM(H28:H37)</f>
        <v>153979</v>
      </c>
      <c r="I26" s="186">
        <f t="shared" ref="I26:J26" si="15">SUM(I28:I37)</f>
        <v>0</v>
      </c>
      <c r="J26" s="186">
        <f t="shared" si="15"/>
        <v>153979</v>
      </c>
    </row>
    <row r="27" spans="1:10" ht="24">
      <c r="A27" s="117"/>
      <c r="B27" s="112"/>
      <c r="C27" s="118">
        <v>2030</v>
      </c>
      <c r="D27" s="119" t="s">
        <v>154</v>
      </c>
      <c r="E27" s="120">
        <v>153979</v>
      </c>
      <c r="F27" s="120"/>
      <c r="G27" s="120">
        <f>E27+F27</f>
        <v>153979</v>
      </c>
      <c r="H27" s="120"/>
      <c r="I27" s="120"/>
      <c r="J27" s="120"/>
    </row>
    <row r="28" spans="1:10" ht="15.75">
      <c r="A28" s="117"/>
      <c r="B28" s="117"/>
      <c r="C28" s="118">
        <v>3020</v>
      </c>
      <c r="D28" s="119" t="s">
        <v>159</v>
      </c>
      <c r="E28" s="121"/>
      <c r="F28" s="121"/>
      <c r="G28" s="121"/>
      <c r="H28" s="120">
        <v>900</v>
      </c>
      <c r="I28" s="560"/>
      <c r="J28" s="120">
        <f>H28+I28</f>
        <v>900</v>
      </c>
    </row>
    <row r="29" spans="1:10" ht="15.75">
      <c r="A29" s="117"/>
      <c r="B29" s="117"/>
      <c r="C29" s="118">
        <v>4010</v>
      </c>
      <c r="D29" s="119" t="s">
        <v>124</v>
      </c>
      <c r="E29" s="122"/>
      <c r="F29" s="121"/>
      <c r="G29" s="121"/>
      <c r="H29" s="141">
        <v>73540</v>
      </c>
      <c r="I29" s="120"/>
      <c r="J29" s="120">
        <f t="shared" ref="J29:J37" si="16">H29+I29</f>
        <v>73540</v>
      </c>
    </row>
    <row r="30" spans="1:10" ht="15.75">
      <c r="A30" s="187"/>
      <c r="B30" s="117"/>
      <c r="C30" s="118">
        <v>4040</v>
      </c>
      <c r="D30" s="119" t="s">
        <v>140</v>
      </c>
      <c r="E30" s="122"/>
      <c r="F30" s="121"/>
      <c r="G30" s="121"/>
      <c r="H30" s="120">
        <v>19648</v>
      </c>
      <c r="I30" s="560"/>
      <c r="J30" s="120">
        <f t="shared" si="16"/>
        <v>19648</v>
      </c>
    </row>
    <row r="31" spans="1:10" ht="15.75">
      <c r="A31" s="187"/>
      <c r="B31" s="117"/>
      <c r="C31" s="118">
        <v>4110</v>
      </c>
      <c r="D31" s="119" t="s">
        <v>125</v>
      </c>
      <c r="E31" s="122"/>
      <c r="F31" s="121"/>
      <c r="G31" s="121"/>
      <c r="H31" s="120">
        <v>16271</v>
      </c>
      <c r="I31" s="560"/>
      <c r="J31" s="120">
        <f t="shared" si="16"/>
        <v>16271</v>
      </c>
    </row>
    <row r="32" spans="1:10" ht="15.75">
      <c r="A32" s="117"/>
      <c r="B32" s="117"/>
      <c r="C32" s="146">
        <v>4120</v>
      </c>
      <c r="D32" s="147" t="s">
        <v>126</v>
      </c>
      <c r="E32" s="122"/>
      <c r="F32" s="121"/>
      <c r="G32" s="121"/>
      <c r="H32" s="150">
        <v>2283</v>
      </c>
      <c r="I32" s="560"/>
      <c r="J32" s="120">
        <f t="shared" si="16"/>
        <v>2283</v>
      </c>
    </row>
    <row r="33" spans="1:10" ht="15.75">
      <c r="A33" s="117"/>
      <c r="B33" s="117"/>
      <c r="C33" s="118">
        <v>4210</v>
      </c>
      <c r="D33" s="119" t="s">
        <v>127</v>
      </c>
      <c r="E33" s="122"/>
      <c r="F33" s="121"/>
      <c r="G33" s="121"/>
      <c r="H33" s="120">
        <v>10000</v>
      </c>
      <c r="I33" s="560"/>
      <c r="J33" s="120">
        <f t="shared" si="16"/>
        <v>10000</v>
      </c>
    </row>
    <row r="34" spans="1:10" ht="15.75">
      <c r="A34" s="117"/>
      <c r="B34" s="117"/>
      <c r="C34" s="118">
        <v>4260</v>
      </c>
      <c r="D34" s="119" t="s">
        <v>142</v>
      </c>
      <c r="E34" s="122"/>
      <c r="F34" s="121"/>
      <c r="G34" s="121"/>
      <c r="H34" s="120">
        <v>4000</v>
      </c>
      <c r="I34" s="560"/>
      <c r="J34" s="120">
        <f t="shared" si="16"/>
        <v>4000</v>
      </c>
    </row>
    <row r="35" spans="1:10" ht="15.75">
      <c r="A35" s="117"/>
      <c r="B35" s="117"/>
      <c r="C35" s="118">
        <v>4300</v>
      </c>
      <c r="D35" s="119" t="s">
        <v>128</v>
      </c>
      <c r="E35" s="122"/>
      <c r="F35" s="121"/>
      <c r="G35" s="121"/>
      <c r="H35" s="120">
        <v>15977</v>
      </c>
      <c r="I35" s="560"/>
      <c r="J35" s="120">
        <f t="shared" si="16"/>
        <v>15977</v>
      </c>
    </row>
    <row r="36" spans="1:10" ht="15.75">
      <c r="A36" s="117"/>
      <c r="B36" s="117"/>
      <c r="C36" s="118">
        <v>4440</v>
      </c>
      <c r="D36" s="119" t="s">
        <v>144</v>
      </c>
      <c r="E36" s="122"/>
      <c r="F36" s="121"/>
      <c r="G36" s="121"/>
      <c r="H36" s="120">
        <v>10360</v>
      </c>
      <c r="I36" s="560"/>
      <c r="J36" s="120">
        <f t="shared" si="16"/>
        <v>10360</v>
      </c>
    </row>
    <row r="37" spans="1:10" ht="24.75" thickBot="1">
      <c r="A37" s="117"/>
      <c r="B37" s="117"/>
      <c r="C37" s="118">
        <v>4700</v>
      </c>
      <c r="D37" s="119" t="s">
        <v>145</v>
      </c>
      <c r="E37" s="120"/>
      <c r="F37" s="120"/>
      <c r="G37" s="120"/>
      <c r="H37" s="120">
        <v>1000</v>
      </c>
      <c r="I37" s="120"/>
      <c r="J37" s="120">
        <f t="shared" si="16"/>
        <v>1000</v>
      </c>
    </row>
    <row r="38" spans="1:10" ht="23.25" customHeight="1" thickBot="1">
      <c r="A38" s="152"/>
      <c r="B38" s="152"/>
      <c r="C38" s="152"/>
      <c r="D38" s="522" t="s">
        <v>149</v>
      </c>
      <c r="E38" s="523">
        <f>E16+E9</f>
        <v>1235404</v>
      </c>
      <c r="F38" s="523">
        <f t="shared" ref="F38:J38" si="17">F16+F9</f>
        <v>-251544</v>
      </c>
      <c r="G38" s="523">
        <f t="shared" si="17"/>
        <v>983860</v>
      </c>
      <c r="H38" s="523">
        <f t="shared" ref="H38" si="18">H16+H9</f>
        <v>1235404</v>
      </c>
      <c r="I38" s="523">
        <f t="shared" si="17"/>
        <v>-251544</v>
      </c>
      <c r="J38" s="523">
        <f t="shared" si="17"/>
        <v>983860</v>
      </c>
    </row>
  </sheetData>
  <mergeCells count="10">
    <mergeCell ref="H7:J7"/>
    <mergeCell ref="H1:J1"/>
    <mergeCell ref="H3:J3"/>
    <mergeCell ref="A5:J5"/>
    <mergeCell ref="A6:J6"/>
    <mergeCell ref="A7:A8"/>
    <mergeCell ref="B7:B8"/>
    <mergeCell ref="C7:C8"/>
    <mergeCell ref="D7:D8"/>
    <mergeCell ref="E7:G7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106"/>
  <sheetViews>
    <sheetView workbookViewId="0">
      <selection activeCell="A4" sqref="A4:G4"/>
    </sheetView>
  </sheetViews>
  <sheetFormatPr defaultRowHeight="11.25"/>
  <cols>
    <col min="1" max="1" width="5" style="106" customWidth="1"/>
    <col min="2" max="2" width="8.83203125" style="106" customWidth="1"/>
    <col min="3" max="3" width="6.83203125" style="106" customWidth="1"/>
    <col min="4" max="4" width="42.5" style="106" customWidth="1"/>
    <col min="5" max="5" width="17" style="106" customWidth="1"/>
    <col min="6" max="6" width="14.33203125" style="106" customWidth="1"/>
    <col min="7" max="7" width="16.5" style="106" customWidth="1"/>
    <col min="8" max="8" width="13.6640625" style="106" bestFit="1" customWidth="1"/>
    <col min="9" max="16384" width="9.33203125" style="106"/>
  </cols>
  <sheetData>
    <row r="1" spans="1:8" ht="12.75" customHeight="1">
      <c r="A1" s="188"/>
      <c r="B1" s="188"/>
      <c r="C1" s="188"/>
      <c r="E1" s="833" t="s">
        <v>551</v>
      </c>
      <c r="F1" s="833"/>
      <c r="G1" s="833"/>
      <c r="H1" s="189"/>
    </row>
    <row r="2" spans="1:8" ht="12.75">
      <c r="A2" s="188"/>
      <c r="B2" s="188"/>
      <c r="C2" s="188"/>
      <c r="E2" s="834" t="s">
        <v>0</v>
      </c>
      <c r="F2" s="834"/>
      <c r="G2" s="834"/>
      <c r="H2" s="189"/>
    </row>
    <row r="3" spans="1:8" ht="21.75" customHeight="1">
      <c r="A3" s="188"/>
      <c r="B3" s="188"/>
      <c r="C3" s="188"/>
      <c r="E3" s="835" t="s">
        <v>281</v>
      </c>
      <c r="F3" s="835"/>
      <c r="G3" s="835"/>
      <c r="H3" s="189"/>
    </row>
    <row r="4" spans="1:8" ht="23.25" customHeight="1">
      <c r="A4" s="812" t="s">
        <v>160</v>
      </c>
      <c r="B4" s="812"/>
      <c r="C4" s="812"/>
      <c r="D4" s="812"/>
      <c r="E4" s="812"/>
      <c r="F4" s="812"/>
      <c r="G4" s="812"/>
      <c r="H4" s="189"/>
    </row>
    <row r="5" spans="1:8" ht="39" customHeight="1">
      <c r="A5" s="812" t="s">
        <v>161</v>
      </c>
      <c r="B5" s="812"/>
      <c r="C5" s="812"/>
      <c r="D5" s="812"/>
      <c r="E5" s="812"/>
      <c r="F5" s="812"/>
      <c r="G5" s="812"/>
      <c r="H5" s="189"/>
    </row>
    <row r="6" spans="1:8" ht="29.25" customHeight="1">
      <c r="A6" s="190" t="s">
        <v>117</v>
      </c>
      <c r="B6" s="190" t="s">
        <v>5</v>
      </c>
      <c r="C6" s="191" t="s">
        <v>102</v>
      </c>
      <c r="D6" s="192" t="s">
        <v>162</v>
      </c>
      <c r="E6" s="335" t="s">
        <v>282</v>
      </c>
      <c r="F6" s="580" t="s">
        <v>9</v>
      </c>
      <c r="G6" s="585" t="s">
        <v>280</v>
      </c>
      <c r="H6" s="189"/>
    </row>
    <row r="7" spans="1:8" s="195" customFormat="1" ht="32.25" customHeight="1" thickBot="1">
      <c r="A7" s="193" t="s">
        <v>164</v>
      </c>
      <c r="B7" s="813" t="s">
        <v>165</v>
      </c>
      <c r="C7" s="813"/>
      <c r="D7" s="813"/>
      <c r="E7" s="194">
        <f>E8+E16+E39</f>
        <v>4266851.5999999996</v>
      </c>
      <c r="F7" s="194">
        <f>F8+F16+F39</f>
        <v>-101150</v>
      </c>
      <c r="G7" s="586">
        <f>G8+G16+G39</f>
        <v>4165701.6</v>
      </c>
    </row>
    <row r="8" spans="1:8" ht="24" customHeight="1">
      <c r="A8" s="196" t="s">
        <v>166</v>
      </c>
      <c r="B8" s="818" t="s">
        <v>167</v>
      </c>
      <c r="C8" s="818"/>
      <c r="D8" s="818"/>
      <c r="E8" s="197">
        <f>E9</f>
        <v>1814000</v>
      </c>
      <c r="F8" s="197">
        <f t="shared" ref="F8:G8" si="0">F9</f>
        <v>0</v>
      </c>
      <c r="G8" s="587">
        <f t="shared" si="0"/>
        <v>1814000</v>
      </c>
      <c r="H8" s="198"/>
    </row>
    <row r="9" spans="1:8" s="205" customFormat="1" ht="24">
      <c r="A9" s="199">
        <v>921</v>
      </c>
      <c r="B9" s="200"/>
      <c r="C9" s="201"/>
      <c r="D9" s="202" t="s">
        <v>168</v>
      </c>
      <c r="E9" s="203">
        <f>E10+E12+E14</f>
        <v>1814000</v>
      </c>
      <c r="F9" s="203">
        <f t="shared" ref="F9:G9" si="1">F10+F12+F14</f>
        <v>0</v>
      </c>
      <c r="G9" s="588">
        <f t="shared" si="1"/>
        <v>1814000</v>
      </c>
      <c r="H9" s="204"/>
    </row>
    <row r="10" spans="1:8" s="205" customFormat="1" ht="12">
      <c r="A10" s="814"/>
      <c r="B10" s="206">
        <v>92109</v>
      </c>
      <c r="C10" s="207"/>
      <c r="D10" s="208" t="s">
        <v>169</v>
      </c>
      <c r="E10" s="209">
        <f>E11</f>
        <v>975680</v>
      </c>
      <c r="F10" s="209">
        <f t="shared" ref="F10:G10" si="2">F11</f>
        <v>0</v>
      </c>
      <c r="G10" s="589">
        <f t="shared" si="2"/>
        <v>975680</v>
      </c>
    </row>
    <row r="11" spans="1:8" s="205" customFormat="1" ht="24">
      <c r="A11" s="815"/>
      <c r="B11" s="210"/>
      <c r="C11" s="211">
        <v>2480</v>
      </c>
      <c r="D11" s="212" t="s">
        <v>170</v>
      </c>
      <c r="E11" s="213">
        <v>975680</v>
      </c>
      <c r="F11" s="638"/>
      <c r="G11" s="590">
        <f>E11+F11</f>
        <v>975680</v>
      </c>
      <c r="H11" s="204"/>
    </row>
    <row r="12" spans="1:8" s="205" customFormat="1" ht="15" customHeight="1">
      <c r="A12" s="815"/>
      <c r="B12" s="206">
        <v>92116</v>
      </c>
      <c r="C12" s="207"/>
      <c r="D12" s="208" t="s">
        <v>171</v>
      </c>
      <c r="E12" s="209">
        <f>E13</f>
        <v>339620</v>
      </c>
      <c r="F12" s="209">
        <f t="shared" ref="F12:G12" si="3">F13</f>
        <v>0</v>
      </c>
      <c r="G12" s="589">
        <f t="shared" si="3"/>
        <v>339620</v>
      </c>
    </row>
    <row r="13" spans="1:8" s="205" customFormat="1" ht="24">
      <c r="A13" s="815"/>
      <c r="B13" s="210"/>
      <c r="C13" s="211">
        <v>2480</v>
      </c>
      <c r="D13" s="212" t="s">
        <v>170</v>
      </c>
      <c r="E13" s="213">
        <v>339620</v>
      </c>
      <c r="F13" s="638"/>
      <c r="G13" s="590">
        <f>E13+F13</f>
        <v>339620</v>
      </c>
      <c r="H13" s="204"/>
    </row>
    <row r="14" spans="1:8" s="205" customFormat="1" ht="15" customHeight="1">
      <c r="A14" s="815"/>
      <c r="B14" s="206">
        <v>92118</v>
      </c>
      <c r="C14" s="214"/>
      <c r="D14" s="215" t="s">
        <v>172</v>
      </c>
      <c r="E14" s="216">
        <f>E15</f>
        <v>498700</v>
      </c>
      <c r="F14" s="639"/>
      <c r="G14" s="591">
        <f>G15</f>
        <v>498700</v>
      </c>
    </row>
    <row r="15" spans="1:8" s="205" customFormat="1" ht="24.75" thickBot="1">
      <c r="A15" s="819"/>
      <c r="B15" s="217"/>
      <c r="C15" s="218">
        <v>2480</v>
      </c>
      <c r="D15" s="219" t="s">
        <v>170</v>
      </c>
      <c r="E15" s="220">
        <v>498700</v>
      </c>
      <c r="F15" s="640"/>
      <c r="G15" s="592">
        <f>E15+F15</f>
        <v>498700</v>
      </c>
      <c r="H15" s="204"/>
    </row>
    <row r="16" spans="1:8" ht="21" customHeight="1">
      <c r="A16" s="221" t="s">
        <v>108</v>
      </c>
      <c r="B16" s="820" t="s">
        <v>173</v>
      </c>
      <c r="C16" s="820"/>
      <c r="D16" s="820"/>
      <c r="E16" s="222">
        <f>E17+E20+E29+E32</f>
        <v>1895000</v>
      </c>
      <c r="F16" s="222">
        <f t="shared" ref="F16:G16" si="4">F17+F20+F29+F32</f>
        <v>-101150</v>
      </c>
      <c r="G16" s="593">
        <f t="shared" si="4"/>
        <v>1793850</v>
      </c>
      <c r="H16" s="198"/>
    </row>
    <row r="17" spans="1:8" ht="21" customHeight="1">
      <c r="A17" s="223">
        <v>600</v>
      </c>
      <c r="B17" s="224"/>
      <c r="C17" s="224"/>
      <c r="D17" s="285" t="s">
        <v>174</v>
      </c>
      <c r="E17" s="568">
        <f>E18</f>
        <v>250000</v>
      </c>
      <c r="F17" s="568">
        <f t="shared" ref="F17:G18" si="5">F18</f>
        <v>0</v>
      </c>
      <c r="G17" s="594">
        <f t="shared" si="5"/>
        <v>250000</v>
      </c>
      <c r="H17" s="189"/>
    </row>
    <row r="18" spans="1:8" ht="21" customHeight="1">
      <c r="A18" s="821"/>
      <c r="B18" s="226">
        <v>60004</v>
      </c>
      <c r="C18" s="226"/>
      <c r="D18" s="286" t="s">
        <v>175</v>
      </c>
      <c r="E18" s="576">
        <f>E19</f>
        <v>250000</v>
      </c>
      <c r="F18" s="576">
        <f t="shared" si="5"/>
        <v>0</v>
      </c>
      <c r="G18" s="595">
        <f t="shared" si="5"/>
        <v>250000</v>
      </c>
      <c r="H18" s="189"/>
    </row>
    <row r="19" spans="1:8" ht="48">
      <c r="A19" s="822"/>
      <c r="B19" s="227"/>
      <c r="C19" s="228">
        <v>2310</v>
      </c>
      <c r="D19" s="229" t="s">
        <v>176</v>
      </c>
      <c r="E19" s="579">
        <v>250000</v>
      </c>
      <c r="F19" s="641"/>
      <c r="G19" s="596">
        <f>E19+F19</f>
        <v>250000</v>
      </c>
      <c r="H19" s="198"/>
    </row>
    <row r="20" spans="1:8" ht="17.25" customHeight="1">
      <c r="A20" s="223">
        <v>801</v>
      </c>
      <c r="B20" s="225"/>
      <c r="C20" s="225"/>
      <c r="D20" s="231" t="s">
        <v>152</v>
      </c>
      <c r="E20" s="232">
        <f>E21+E23+E25+E27</f>
        <v>1380000</v>
      </c>
      <c r="F20" s="232">
        <f t="shared" ref="F20:G20" si="6">F21+F23+F25+F27</f>
        <v>0</v>
      </c>
      <c r="G20" s="597">
        <f t="shared" si="6"/>
        <v>1380000</v>
      </c>
      <c r="H20" s="198"/>
    </row>
    <row r="21" spans="1:8" ht="17.25" customHeight="1">
      <c r="A21" s="823"/>
      <c r="B21" s="233">
        <v>80101</v>
      </c>
      <c r="C21" s="234"/>
      <c r="D21" s="235" t="s">
        <v>177</v>
      </c>
      <c r="E21" s="236">
        <f>E22</f>
        <v>2800</v>
      </c>
      <c r="F21" s="582">
        <f t="shared" ref="F21:G21" si="7">F22</f>
        <v>0</v>
      </c>
      <c r="G21" s="598">
        <f t="shared" si="7"/>
        <v>2800</v>
      </c>
      <c r="H21" s="189"/>
    </row>
    <row r="22" spans="1:8" ht="39.75" customHeight="1">
      <c r="A22" s="824"/>
      <c r="B22" s="237"/>
      <c r="C22" s="238">
        <v>2310</v>
      </c>
      <c r="D22" s="229" t="s">
        <v>176</v>
      </c>
      <c r="E22" s="578">
        <v>2800</v>
      </c>
      <c r="F22" s="641"/>
      <c r="G22" s="599">
        <f>E22+F22</f>
        <v>2800</v>
      </c>
      <c r="H22" s="198"/>
    </row>
    <row r="23" spans="1:8" ht="24">
      <c r="A23" s="824"/>
      <c r="B23" s="233">
        <v>80103</v>
      </c>
      <c r="C23" s="233"/>
      <c r="D23" s="235" t="s">
        <v>178</v>
      </c>
      <c r="E23" s="577">
        <f>E24</f>
        <v>5200</v>
      </c>
      <c r="F23" s="577">
        <f t="shared" ref="F23:G23" si="8">F24</f>
        <v>0</v>
      </c>
      <c r="G23" s="598">
        <f t="shared" si="8"/>
        <v>5200</v>
      </c>
      <c r="H23" s="189"/>
    </row>
    <row r="24" spans="1:8" ht="39" customHeight="1">
      <c r="A24" s="824"/>
      <c r="B24" s="237"/>
      <c r="C24" s="238">
        <v>2310</v>
      </c>
      <c r="D24" s="229" t="s">
        <v>176</v>
      </c>
      <c r="E24" s="578">
        <v>5200</v>
      </c>
      <c r="F24" s="641"/>
      <c r="G24" s="599">
        <f>E24+F24</f>
        <v>5200</v>
      </c>
      <c r="H24" s="198"/>
    </row>
    <row r="25" spans="1:8" ht="21" customHeight="1">
      <c r="A25" s="824"/>
      <c r="B25" s="226">
        <v>80104</v>
      </c>
      <c r="C25" s="226"/>
      <c r="D25" s="239" t="s">
        <v>155</v>
      </c>
      <c r="E25" s="240">
        <f>E26</f>
        <v>72000</v>
      </c>
      <c r="F25" s="240">
        <f t="shared" ref="F25:G25" si="9">F26</f>
        <v>0</v>
      </c>
      <c r="G25" s="595">
        <f t="shared" si="9"/>
        <v>72000</v>
      </c>
      <c r="H25" s="189"/>
    </row>
    <row r="26" spans="1:8" ht="48.75" customHeight="1">
      <c r="A26" s="824"/>
      <c r="B26" s="227"/>
      <c r="C26" s="228">
        <v>2310</v>
      </c>
      <c r="D26" s="229" t="s">
        <v>176</v>
      </c>
      <c r="E26" s="230">
        <v>72000</v>
      </c>
      <c r="F26" s="642"/>
      <c r="G26" s="600">
        <f>E26+F26</f>
        <v>72000</v>
      </c>
      <c r="H26" s="198"/>
    </row>
    <row r="27" spans="1:8" s="205" customFormat="1" ht="14.25" customHeight="1">
      <c r="A27" s="824"/>
      <c r="B27" s="206">
        <v>80110</v>
      </c>
      <c r="C27" s="207"/>
      <c r="D27" s="208" t="s">
        <v>179</v>
      </c>
      <c r="E27" s="209">
        <f>E28</f>
        <v>1300000</v>
      </c>
      <c r="F27" s="209">
        <f t="shared" ref="F27:G27" si="10">F28</f>
        <v>0</v>
      </c>
      <c r="G27" s="589">
        <f t="shared" si="10"/>
        <v>1300000</v>
      </c>
    </row>
    <row r="28" spans="1:8" s="205" customFormat="1" ht="48">
      <c r="A28" s="825"/>
      <c r="B28" s="241"/>
      <c r="C28" s="242">
        <v>2320</v>
      </c>
      <c r="D28" s="229" t="s">
        <v>180</v>
      </c>
      <c r="E28" s="243">
        <v>1300000</v>
      </c>
      <c r="F28" s="643"/>
      <c r="G28" s="601">
        <f>E28+F28</f>
        <v>1300000</v>
      </c>
      <c r="H28" s="204"/>
    </row>
    <row r="29" spans="1:8" s="205" customFormat="1" ht="12">
      <c r="A29" s="199">
        <v>851</v>
      </c>
      <c r="B29" s="200"/>
      <c r="C29" s="201"/>
      <c r="D29" s="202" t="s">
        <v>181</v>
      </c>
      <c r="E29" s="203">
        <f>E30</f>
        <v>20000</v>
      </c>
      <c r="F29" s="203">
        <f t="shared" ref="F29:G29" si="11">F30</f>
        <v>0</v>
      </c>
      <c r="G29" s="588">
        <f t="shared" si="11"/>
        <v>20000</v>
      </c>
    </row>
    <row r="30" spans="1:8" s="205" customFormat="1" ht="12">
      <c r="A30" s="244"/>
      <c r="B30" s="206">
        <v>85154</v>
      </c>
      <c r="C30" s="207"/>
      <c r="D30" s="208" t="s">
        <v>182</v>
      </c>
      <c r="E30" s="209">
        <f>SUM(E31:E31)</f>
        <v>20000</v>
      </c>
      <c r="F30" s="209">
        <f t="shared" ref="F30:G30" si="12">SUM(F31:F31)</f>
        <v>0</v>
      </c>
      <c r="G30" s="589">
        <f t="shared" si="12"/>
        <v>20000</v>
      </c>
    </row>
    <row r="31" spans="1:8" s="205" customFormat="1" ht="51.75" customHeight="1">
      <c r="A31" s="245"/>
      <c r="B31" s="241"/>
      <c r="C31" s="246">
        <v>2710</v>
      </c>
      <c r="D31" s="247" t="s">
        <v>183</v>
      </c>
      <c r="E31" s="248">
        <v>20000</v>
      </c>
      <c r="F31" s="636"/>
      <c r="G31" s="602">
        <f>E31+F31</f>
        <v>20000</v>
      </c>
      <c r="H31" s="204"/>
    </row>
    <row r="32" spans="1:8" s="205" customFormat="1" ht="24">
      <c r="A32" s="249">
        <v>900</v>
      </c>
      <c r="B32" s="250"/>
      <c r="C32" s="251"/>
      <c r="D32" s="252" t="s">
        <v>184</v>
      </c>
      <c r="E32" s="253">
        <f>E35+E37+E33</f>
        <v>245000</v>
      </c>
      <c r="F32" s="253">
        <f t="shared" ref="F32:G32" si="13">F35+F37+F33</f>
        <v>-101150</v>
      </c>
      <c r="G32" s="603">
        <f t="shared" si="13"/>
        <v>143850</v>
      </c>
    </row>
    <row r="33" spans="1:8" s="205" customFormat="1" ht="12">
      <c r="A33" s="826"/>
      <c r="B33" s="254">
        <v>90001</v>
      </c>
      <c r="C33" s="255"/>
      <c r="D33" s="566" t="s">
        <v>185</v>
      </c>
      <c r="E33" s="569">
        <f>E34</f>
        <v>100000</v>
      </c>
      <c r="F33" s="569">
        <f t="shared" ref="F33:G33" si="14">F34</f>
        <v>-100000</v>
      </c>
      <c r="G33" s="604">
        <f t="shared" si="14"/>
        <v>0</v>
      </c>
    </row>
    <row r="34" spans="1:8" s="205" customFormat="1" ht="51" customHeight="1">
      <c r="A34" s="827"/>
      <c r="B34" s="256"/>
      <c r="C34" s="246">
        <v>2710</v>
      </c>
      <c r="D34" s="247" t="s">
        <v>183</v>
      </c>
      <c r="E34" s="257">
        <v>100000</v>
      </c>
      <c r="F34" s="637">
        <v>-100000</v>
      </c>
      <c r="G34" s="605">
        <f>E34+F34</f>
        <v>0</v>
      </c>
    </row>
    <row r="35" spans="1:8" s="205" customFormat="1" ht="12">
      <c r="A35" s="827"/>
      <c r="B35" s="631">
        <v>90002</v>
      </c>
      <c r="C35" s="632"/>
      <c r="D35" s="633" t="s">
        <v>186</v>
      </c>
      <c r="E35" s="634">
        <f>E36</f>
        <v>30000</v>
      </c>
      <c r="F35" s="634">
        <f t="shared" ref="F35:G35" si="15">F36</f>
        <v>0</v>
      </c>
      <c r="G35" s="635">
        <f t="shared" si="15"/>
        <v>30000</v>
      </c>
    </row>
    <row r="36" spans="1:8" s="205" customFormat="1" ht="51" customHeight="1">
      <c r="A36" s="827"/>
      <c r="B36" s="626"/>
      <c r="C36" s="627">
        <v>2320</v>
      </c>
      <c r="D36" s="628" t="s">
        <v>187</v>
      </c>
      <c r="E36" s="629">
        <v>30000</v>
      </c>
      <c r="F36" s="644"/>
      <c r="G36" s="630">
        <f>E36+F36</f>
        <v>30000</v>
      </c>
      <c r="H36" s="204"/>
    </row>
    <row r="37" spans="1:8" s="205" customFormat="1" ht="12">
      <c r="A37" s="827"/>
      <c r="B37" s="260">
        <v>90013</v>
      </c>
      <c r="C37" s="261"/>
      <c r="D37" s="262" t="s">
        <v>188</v>
      </c>
      <c r="E37" s="263">
        <f>E38</f>
        <v>115000</v>
      </c>
      <c r="F37" s="263">
        <f t="shared" ref="F37:G37" si="16">F38</f>
        <v>-1150</v>
      </c>
      <c r="G37" s="606">
        <f t="shared" si="16"/>
        <v>113850</v>
      </c>
    </row>
    <row r="38" spans="1:8" s="205" customFormat="1" ht="52.5" customHeight="1">
      <c r="A38" s="828"/>
      <c r="B38" s="264"/>
      <c r="C38" s="265">
        <v>2310</v>
      </c>
      <c r="D38" s="266" t="s">
        <v>176</v>
      </c>
      <c r="E38" s="267">
        <v>115000</v>
      </c>
      <c r="F38" s="584">
        <v>-1150</v>
      </c>
      <c r="G38" s="607">
        <f>E38+F38</f>
        <v>113850</v>
      </c>
      <c r="H38" s="204"/>
    </row>
    <row r="39" spans="1:8" s="205" customFormat="1" ht="19.5" customHeight="1">
      <c r="A39" s="647" t="s">
        <v>109</v>
      </c>
      <c r="B39" s="846" t="s">
        <v>189</v>
      </c>
      <c r="C39" s="846"/>
      <c r="D39" s="846"/>
      <c r="E39" s="648">
        <f>E40+E43</f>
        <v>557851.6</v>
      </c>
      <c r="F39" s="648">
        <f t="shared" ref="F39:G39" si="17">F40+F43</f>
        <v>0</v>
      </c>
      <c r="G39" s="649">
        <f t="shared" si="17"/>
        <v>557851.6</v>
      </c>
    </row>
    <row r="40" spans="1:8" s="205" customFormat="1" ht="12">
      <c r="A40" s="268">
        <v>700</v>
      </c>
      <c r="B40" s="269"/>
      <c r="C40" s="270"/>
      <c r="D40" s="562" t="s">
        <v>190</v>
      </c>
      <c r="E40" s="570">
        <f>E41</f>
        <v>407851.6</v>
      </c>
      <c r="F40" s="570">
        <f t="shared" ref="F40:G41" si="18">F41</f>
        <v>0</v>
      </c>
      <c r="G40" s="608">
        <f t="shared" si="18"/>
        <v>407851.6</v>
      </c>
    </row>
    <row r="41" spans="1:8" s="205" customFormat="1" ht="12">
      <c r="A41" s="847"/>
      <c r="B41" s="271">
        <v>70001</v>
      </c>
      <c r="C41" s="272"/>
      <c r="D41" s="563" t="s">
        <v>191</v>
      </c>
      <c r="E41" s="314">
        <f>E42</f>
        <v>407851.6</v>
      </c>
      <c r="F41" s="314">
        <f t="shared" si="18"/>
        <v>0</v>
      </c>
      <c r="G41" s="609">
        <f t="shared" si="18"/>
        <v>407851.6</v>
      </c>
    </row>
    <row r="42" spans="1:8" s="205" customFormat="1" ht="26.25" customHeight="1">
      <c r="A42" s="848"/>
      <c r="B42" s="273"/>
      <c r="C42" s="274">
        <v>2650</v>
      </c>
      <c r="D42" s="564" t="s">
        <v>192</v>
      </c>
      <c r="E42" s="248">
        <v>407851.6</v>
      </c>
      <c r="F42" s="636"/>
      <c r="G42" s="602">
        <f>E42+F42</f>
        <v>407851.6</v>
      </c>
    </row>
    <row r="43" spans="1:8" s="205" customFormat="1" ht="12">
      <c r="A43" s="199">
        <v>852</v>
      </c>
      <c r="B43" s="200"/>
      <c r="C43" s="201"/>
      <c r="D43" s="202" t="s">
        <v>131</v>
      </c>
      <c r="E43" s="203">
        <f>E44</f>
        <v>150000</v>
      </c>
      <c r="F43" s="203">
        <f t="shared" ref="F43:G43" si="19">F44</f>
        <v>0</v>
      </c>
      <c r="G43" s="588">
        <f t="shared" si="19"/>
        <v>150000</v>
      </c>
      <c r="H43" s="204"/>
    </row>
    <row r="44" spans="1:8" s="205" customFormat="1" ht="12">
      <c r="A44" s="244"/>
      <c r="B44" s="276">
        <v>85232</v>
      </c>
      <c r="C44" s="207"/>
      <c r="D44" s="208" t="s">
        <v>193</v>
      </c>
      <c r="E44" s="209">
        <f>E45</f>
        <v>150000</v>
      </c>
      <c r="F44" s="209">
        <f>F45</f>
        <v>0</v>
      </c>
      <c r="G44" s="589">
        <f>G45</f>
        <v>150000</v>
      </c>
    </row>
    <row r="45" spans="1:8" s="205" customFormat="1" ht="26.25" customHeight="1">
      <c r="A45" s="264"/>
      <c r="B45" s="241"/>
      <c r="C45" s="242">
        <v>2650</v>
      </c>
      <c r="D45" s="564" t="s">
        <v>192</v>
      </c>
      <c r="E45" s="243">
        <v>150000</v>
      </c>
      <c r="F45" s="583"/>
      <c r="G45" s="601">
        <f>E45+F45</f>
        <v>150000</v>
      </c>
      <c r="H45" s="204"/>
    </row>
    <row r="46" spans="1:8" s="195" customFormat="1" ht="32.25" customHeight="1" thickBot="1">
      <c r="A46" s="193" t="s">
        <v>194</v>
      </c>
      <c r="B46" s="849" t="s">
        <v>195</v>
      </c>
      <c r="C46" s="849"/>
      <c r="D46" s="849"/>
      <c r="E46" s="194">
        <f>E47+E57</f>
        <v>2459847.52</v>
      </c>
      <c r="F46" s="194">
        <f t="shared" ref="F46:G46" si="20">F47+F57</f>
        <v>325000</v>
      </c>
      <c r="G46" s="194">
        <f t="shared" si="20"/>
        <v>2784847.52</v>
      </c>
    </row>
    <row r="47" spans="1:8" ht="20.25" customHeight="1">
      <c r="A47" s="277" t="s">
        <v>106</v>
      </c>
      <c r="B47" s="850" t="s">
        <v>167</v>
      </c>
      <c r="C47" s="850"/>
      <c r="D47" s="850"/>
      <c r="E47" s="197">
        <f>E48</f>
        <v>1971847.52</v>
      </c>
      <c r="F47" s="197">
        <f t="shared" ref="F47:G47" si="21">F48</f>
        <v>200000</v>
      </c>
      <c r="G47" s="197">
        <f t="shared" si="21"/>
        <v>2171847.52</v>
      </c>
      <c r="H47" s="189"/>
    </row>
    <row r="48" spans="1:8" s="205" customFormat="1" ht="12">
      <c r="A48" s="199">
        <v>801</v>
      </c>
      <c r="B48" s="200"/>
      <c r="C48" s="201"/>
      <c r="D48" s="202" t="s">
        <v>152</v>
      </c>
      <c r="E48" s="278">
        <f>E49+E51+E53+E55</f>
        <v>1971847.52</v>
      </c>
      <c r="F48" s="278">
        <f t="shared" ref="F48:G48" si="22">F49+F51+F53+F55</f>
        <v>200000</v>
      </c>
      <c r="G48" s="610">
        <f t="shared" si="22"/>
        <v>2171847.52</v>
      </c>
    </row>
    <row r="49" spans="1:8" s="205" customFormat="1" ht="12">
      <c r="A49" s="814"/>
      <c r="B49" s="206">
        <v>80104</v>
      </c>
      <c r="C49" s="207"/>
      <c r="D49" s="208" t="s">
        <v>155</v>
      </c>
      <c r="E49" s="209">
        <f>E50</f>
        <v>1131062.52</v>
      </c>
      <c r="F49" s="209">
        <f t="shared" ref="F49:G49" si="23">F50</f>
        <v>200000</v>
      </c>
      <c r="G49" s="589">
        <f t="shared" si="23"/>
        <v>1331062.52</v>
      </c>
    </row>
    <row r="50" spans="1:8" s="205" customFormat="1" ht="26.25" customHeight="1">
      <c r="A50" s="815"/>
      <c r="B50" s="259"/>
      <c r="C50" s="211">
        <v>2540</v>
      </c>
      <c r="D50" s="212" t="s">
        <v>196</v>
      </c>
      <c r="E50" s="213">
        <v>1131062.52</v>
      </c>
      <c r="F50" s="673">
        <v>200000</v>
      </c>
      <c r="G50" s="590">
        <f>E50+F50</f>
        <v>1331062.52</v>
      </c>
      <c r="H50" s="204"/>
    </row>
    <row r="51" spans="1:8" s="205" customFormat="1" ht="12">
      <c r="A51" s="815"/>
      <c r="B51" s="206">
        <v>80110</v>
      </c>
      <c r="C51" s="207"/>
      <c r="D51" s="208" t="s">
        <v>179</v>
      </c>
      <c r="E51" s="209">
        <f>E52</f>
        <v>645144</v>
      </c>
      <c r="F51" s="209">
        <f t="shared" ref="F51:G51" si="24">F52</f>
        <v>0</v>
      </c>
      <c r="G51" s="589">
        <f t="shared" si="24"/>
        <v>645144</v>
      </c>
    </row>
    <row r="52" spans="1:8" s="205" customFormat="1" ht="26.25" customHeight="1">
      <c r="A52" s="815"/>
      <c r="B52" s="259"/>
      <c r="C52" s="211">
        <v>2540</v>
      </c>
      <c r="D52" s="212" t="s">
        <v>196</v>
      </c>
      <c r="E52" s="213">
        <v>645144</v>
      </c>
      <c r="F52" s="638"/>
      <c r="G52" s="590">
        <f>E52+F52</f>
        <v>645144</v>
      </c>
      <c r="H52" s="204"/>
    </row>
    <row r="53" spans="1:8" s="205" customFormat="1" ht="60.75" customHeight="1">
      <c r="A53" s="815"/>
      <c r="B53" s="206">
        <v>80149</v>
      </c>
      <c r="C53" s="207"/>
      <c r="D53" s="208" t="s">
        <v>197</v>
      </c>
      <c r="E53" s="209">
        <f>E54</f>
        <v>170000</v>
      </c>
      <c r="F53" s="209">
        <f t="shared" ref="F53:G53" si="25">F54</f>
        <v>0</v>
      </c>
      <c r="G53" s="589">
        <f t="shared" si="25"/>
        <v>170000</v>
      </c>
    </row>
    <row r="54" spans="1:8" s="205" customFormat="1" ht="26.25" customHeight="1">
      <c r="A54" s="815"/>
      <c r="B54" s="259"/>
      <c r="C54" s="211">
        <v>2540</v>
      </c>
      <c r="D54" s="212" t="s">
        <v>196</v>
      </c>
      <c r="E54" s="213">
        <v>170000</v>
      </c>
      <c r="F54" s="638"/>
      <c r="G54" s="590">
        <f>E54+F54</f>
        <v>170000</v>
      </c>
      <c r="H54" s="204"/>
    </row>
    <row r="55" spans="1:8" s="205" customFormat="1" ht="84">
      <c r="A55" s="815"/>
      <c r="B55" s="206">
        <v>80150</v>
      </c>
      <c r="C55" s="207"/>
      <c r="D55" s="208" t="s">
        <v>198</v>
      </c>
      <c r="E55" s="209">
        <f>E56</f>
        <v>25641</v>
      </c>
      <c r="F55" s="209">
        <f t="shared" ref="F55:G55" si="26">F56</f>
        <v>0</v>
      </c>
      <c r="G55" s="589">
        <f t="shared" si="26"/>
        <v>25641</v>
      </c>
    </row>
    <row r="56" spans="1:8" s="205" customFormat="1" ht="27" customHeight="1">
      <c r="A56" s="816"/>
      <c r="B56" s="259"/>
      <c r="C56" s="211">
        <v>2540</v>
      </c>
      <c r="D56" s="212" t="s">
        <v>196</v>
      </c>
      <c r="E56" s="213">
        <v>25641</v>
      </c>
      <c r="F56" s="638"/>
      <c r="G56" s="590">
        <f>E56+F56</f>
        <v>25641</v>
      </c>
      <c r="H56" s="204"/>
    </row>
    <row r="57" spans="1:8" ht="23.25" customHeight="1">
      <c r="A57" s="279" t="s">
        <v>108</v>
      </c>
      <c r="B57" s="817" t="s">
        <v>199</v>
      </c>
      <c r="C57" s="817"/>
      <c r="D57" s="817"/>
      <c r="E57" s="280">
        <f>E58+E61+E69+E77+E82+E66+E74</f>
        <v>488000</v>
      </c>
      <c r="F57" s="280">
        <f t="shared" ref="F57:G57" si="27">F58+F61+F69+F77+F82+F66+F74</f>
        <v>125000</v>
      </c>
      <c r="G57" s="280">
        <f t="shared" si="27"/>
        <v>613000</v>
      </c>
      <c r="H57" s="189"/>
    </row>
    <row r="58" spans="1:8" s="205" customFormat="1" ht="12">
      <c r="A58" s="281" t="s">
        <v>15</v>
      </c>
      <c r="B58" s="200"/>
      <c r="C58" s="201"/>
      <c r="D58" s="202" t="s">
        <v>200</v>
      </c>
      <c r="E58" s="203">
        <f>E59</f>
        <v>20000</v>
      </c>
      <c r="F58" s="203">
        <f t="shared" ref="F58:G59" si="28">F59</f>
        <v>0</v>
      </c>
      <c r="G58" s="588">
        <f t="shared" si="28"/>
        <v>20000</v>
      </c>
    </row>
    <row r="59" spans="1:8" s="205" customFormat="1" ht="12">
      <c r="A59" s="836"/>
      <c r="B59" s="282" t="s">
        <v>201</v>
      </c>
      <c r="C59" s="207"/>
      <c r="D59" s="208" t="s">
        <v>202</v>
      </c>
      <c r="E59" s="209">
        <f>E60</f>
        <v>20000</v>
      </c>
      <c r="F59" s="216">
        <f t="shared" si="28"/>
        <v>0</v>
      </c>
      <c r="G59" s="589">
        <f t="shared" si="28"/>
        <v>20000</v>
      </c>
    </row>
    <row r="60" spans="1:8" s="205" customFormat="1" ht="63" customHeight="1">
      <c r="A60" s="837"/>
      <c r="B60" s="245"/>
      <c r="C60" s="283">
        <v>2830</v>
      </c>
      <c r="D60" s="284" t="s">
        <v>203</v>
      </c>
      <c r="E60" s="581">
        <v>20000</v>
      </c>
      <c r="F60" s="641"/>
      <c r="G60" s="611">
        <f>E60+F60</f>
        <v>20000</v>
      </c>
      <c r="H60" s="204"/>
    </row>
    <row r="61" spans="1:8" ht="24">
      <c r="A61" s="223">
        <v>754</v>
      </c>
      <c r="B61" s="225"/>
      <c r="C61" s="225"/>
      <c r="D61" s="285" t="s">
        <v>204</v>
      </c>
      <c r="E61" s="575">
        <f>E62+E64</f>
        <v>77000</v>
      </c>
      <c r="F61" s="575">
        <f t="shared" ref="F61:G61" si="29">F62+F64</f>
        <v>0</v>
      </c>
      <c r="G61" s="612">
        <f t="shared" si="29"/>
        <v>77000</v>
      </c>
    </row>
    <row r="62" spans="1:8" ht="12">
      <c r="A62" s="838"/>
      <c r="B62" s="226">
        <v>75412</v>
      </c>
      <c r="C62" s="226"/>
      <c r="D62" s="286" t="s">
        <v>205</v>
      </c>
      <c r="E62" s="576">
        <f>E63</f>
        <v>30000</v>
      </c>
      <c r="F62" s="576">
        <f t="shared" ref="F62:G62" si="30">F63</f>
        <v>0</v>
      </c>
      <c r="G62" s="595">
        <f t="shared" si="30"/>
        <v>30000</v>
      </c>
    </row>
    <row r="63" spans="1:8" ht="39.75" customHeight="1">
      <c r="A63" s="839"/>
      <c r="B63" s="287"/>
      <c r="C63" s="288">
        <v>2820</v>
      </c>
      <c r="D63" s="289" t="s">
        <v>206</v>
      </c>
      <c r="E63" s="290">
        <v>30000</v>
      </c>
      <c r="F63" s="642"/>
      <c r="G63" s="613">
        <f>E63+F63</f>
        <v>30000</v>
      </c>
      <c r="H63" s="291"/>
    </row>
    <row r="64" spans="1:8" ht="12">
      <c r="A64" s="839"/>
      <c r="B64" s="226">
        <v>75415</v>
      </c>
      <c r="C64" s="271"/>
      <c r="D64" s="567" t="s">
        <v>207</v>
      </c>
      <c r="E64" s="571">
        <f>E65</f>
        <v>47000</v>
      </c>
      <c r="F64" s="571">
        <f t="shared" ref="F64:G64" si="31">F65</f>
        <v>0</v>
      </c>
      <c r="G64" s="614">
        <f t="shared" si="31"/>
        <v>47000</v>
      </c>
      <c r="H64" s="291"/>
    </row>
    <row r="65" spans="1:8" ht="73.5" customHeight="1">
      <c r="A65" s="839"/>
      <c r="B65" s="287"/>
      <c r="C65" s="288">
        <v>2360</v>
      </c>
      <c r="D65" s="284" t="s">
        <v>208</v>
      </c>
      <c r="E65" s="572">
        <v>47000</v>
      </c>
      <c r="F65" s="642"/>
      <c r="G65" s="615">
        <f>E65+F65</f>
        <v>47000</v>
      </c>
      <c r="H65" s="291"/>
    </row>
    <row r="66" spans="1:8" ht="12.75">
      <c r="A66" s="292">
        <v>801</v>
      </c>
      <c r="B66" s="225"/>
      <c r="C66" s="293"/>
      <c r="D66" s="562" t="s">
        <v>152</v>
      </c>
      <c r="E66" s="568">
        <f>E67</f>
        <v>16500</v>
      </c>
      <c r="F66" s="568">
        <f t="shared" ref="F66:G67" si="32">F67</f>
        <v>0</v>
      </c>
      <c r="G66" s="594">
        <f t="shared" si="32"/>
        <v>16500</v>
      </c>
      <c r="H66" s="291"/>
    </row>
    <row r="67" spans="1:8" ht="12">
      <c r="A67" s="840"/>
      <c r="B67" s="226">
        <v>80195</v>
      </c>
      <c r="C67" s="271"/>
      <c r="D67" s="567" t="s">
        <v>209</v>
      </c>
      <c r="E67" s="571">
        <f>E68</f>
        <v>16500</v>
      </c>
      <c r="F67" s="571">
        <f t="shared" si="32"/>
        <v>0</v>
      </c>
      <c r="G67" s="614">
        <f t="shared" si="32"/>
        <v>16500</v>
      </c>
      <c r="H67" s="291"/>
    </row>
    <row r="68" spans="1:8" ht="75" customHeight="1">
      <c r="A68" s="841"/>
      <c r="B68" s="294"/>
      <c r="C68" s="295">
        <v>2360</v>
      </c>
      <c r="D68" s="564" t="s">
        <v>208</v>
      </c>
      <c r="E68" s="573">
        <v>16500</v>
      </c>
      <c r="F68" s="636"/>
      <c r="G68" s="616">
        <f>E68+F68</f>
        <v>16500</v>
      </c>
      <c r="H68" s="291"/>
    </row>
    <row r="69" spans="1:8" s="205" customFormat="1" ht="12">
      <c r="A69" s="199">
        <v>851</v>
      </c>
      <c r="B69" s="296"/>
      <c r="C69" s="297"/>
      <c r="D69" s="298" t="s">
        <v>181</v>
      </c>
      <c r="E69" s="278">
        <f>E70+E72</f>
        <v>48000</v>
      </c>
      <c r="F69" s="278">
        <f t="shared" ref="F69:G69" si="33">F70+F72</f>
        <v>0</v>
      </c>
      <c r="G69" s="610">
        <f t="shared" si="33"/>
        <v>48000</v>
      </c>
    </row>
    <row r="70" spans="1:8" s="205" customFormat="1" ht="12">
      <c r="A70" s="299"/>
      <c r="B70" s="206">
        <v>85154</v>
      </c>
      <c r="C70" s="207"/>
      <c r="D70" s="208" t="s">
        <v>182</v>
      </c>
      <c r="E70" s="209">
        <f>E71</f>
        <v>38000</v>
      </c>
      <c r="F70" s="209">
        <f t="shared" ref="F70:G70" si="34">F71</f>
        <v>0</v>
      </c>
      <c r="G70" s="589">
        <f t="shared" si="34"/>
        <v>38000</v>
      </c>
    </row>
    <row r="71" spans="1:8" s="205" customFormat="1" ht="74.25" customHeight="1">
      <c r="A71" s="300"/>
      <c r="B71" s="245"/>
      <c r="C71" s="283">
        <v>2360</v>
      </c>
      <c r="D71" s="284" t="s">
        <v>208</v>
      </c>
      <c r="E71" s="301">
        <v>38000</v>
      </c>
      <c r="F71" s="645"/>
      <c r="G71" s="617">
        <f>E71+F71</f>
        <v>38000</v>
      </c>
      <c r="H71" s="204"/>
    </row>
    <row r="72" spans="1:8" s="205" customFormat="1" ht="12">
      <c r="A72" s="302"/>
      <c r="B72" s="271">
        <v>85195</v>
      </c>
      <c r="C72" s="272"/>
      <c r="D72" s="567" t="s">
        <v>209</v>
      </c>
      <c r="E72" s="314">
        <f>E73</f>
        <v>10000</v>
      </c>
      <c r="F72" s="314">
        <f t="shared" ref="F72:G72" si="35">F73</f>
        <v>0</v>
      </c>
      <c r="G72" s="609">
        <f t="shared" si="35"/>
        <v>10000</v>
      </c>
      <c r="H72" s="204"/>
    </row>
    <row r="73" spans="1:8" s="205" customFormat="1" ht="75.75" customHeight="1">
      <c r="A73" s="302"/>
      <c r="B73" s="303"/>
      <c r="C73" s="283">
        <v>2360</v>
      </c>
      <c r="D73" s="284" t="s">
        <v>208</v>
      </c>
      <c r="E73" s="574">
        <v>10000</v>
      </c>
      <c r="F73" s="642"/>
      <c r="G73" s="618">
        <f>E73+F73</f>
        <v>10000</v>
      </c>
      <c r="H73" s="204"/>
    </row>
    <row r="74" spans="1:8" s="205" customFormat="1" ht="24">
      <c r="A74" s="293">
        <v>853</v>
      </c>
      <c r="B74" s="304"/>
      <c r="C74" s="305"/>
      <c r="D74" s="562" t="s">
        <v>210</v>
      </c>
      <c r="E74" s="309">
        <f>E75</f>
        <v>4000</v>
      </c>
      <c r="F74" s="309">
        <f t="shared" ref="F74:G75" si="36">F75</f>
        <v>0</v>
      </c>
      <c r="G74" s="619">
        <f t="shared" si="36"/>
        <v>4000</v>
      </c>
      <c r="H74" s="204"/>
    </row>
    <row r="75" spans="1:8" s="205" customFormat="1" ht="12">
      <c r="A75" s="842"/>
      <c r="B75" s="271">
        <v>85395</v>
      </c>
      <c r="C75" s="272"/>
      <c r="D75" s="567" t="s">
        <v>209</v>
      </c>
      <c r="E75" s="314">
        <f>E76</f>
        <v>4000</v>
      </c>
      <c r="F75" s="314">
        <f t="shared" si="36"/>
        <v>0</v>
      </c>
      <c r="G75" s="609">
        <f t="shared" si="36"/>
        <v>4000</v>
      </c>
      <c r="H75" s="204"/>
    </row>
    <row r="76" spans="1:8" s="205" customFormat="1" ht="74.25" customHeight="1">
      <c r="A76" s="843"/>
      <c r="B76" s="273"/>
      <c r="C76" s="283">
        <v>2360</v>
      </c>
      <c r="D76" s="284" t="s">
        <v>208</v>
      </c>
      <c r="E76" s="248">
        <v>4000</v>
      </c>
      <c r="F76" s="642"/>
      <c r="G76" s="602">
        <f>E76+F76</f>
        <v>4000</v>
      </c>
      <c r="H76" s="204"/>
    </row>
    <row r="77" spans="1:8" s="205" customFormat="1" ht="24">
      <c r="A77" s="306">
        <v>921</v>
      </c>
      <c r="B77" s="306"/>
      <c r="C77" s="307"/>
      <c r="D77" s="308" t="s">
        <v>168</v>
      </c>
      <c r="E77" s="309">
        <f>E80+E78</f>
        <v>109000</v>
      </c>
      <c r="F77" s="309">
        <f t="shared" ref="F77:G77" si="37">F80+F78</f>
        <v>100000</v>
      </c>
      <c r="G77" s="619">
        <f t="shared" si="37"/>
        <v>209000</v>
      </c>
    </row>
    <row r="78" spans="1:8" s="205" customFormat="1" ht="12">
      <c r="A78" s="310"/>
      <c r="B78" s="311">
        <v>92105</v>
      </c>
      <c r="C78" s="312"/>
      <c r="D78" s="313" t="s">
        <v>211</v>
      </c>
      <c r="E78" s="314">
        <f>E79</f>
        <v>9000</v>
      </c>
      <c r="F78" s="314">
        <f t="shared" ref="F78:G78" si="38">F79</f>
        <v>0</v>
      </c>
      <c r="G78" s="609">
        <f t="shared" si="38"/>
        <v>9000</v>
      </c>
    </row>
    <row r="79" spans="1:8" s="205" customFormat="1" ht="72.75" customHeight="1">
      <c r="A79" s="315"/>
      <c r="B79" s="316"/>
      <c r="C79" s="211">
        <v>2360</v>
      </c>
      <c r="D79" s="212" t="s">
        <v>208</v>
      </c>
      <c r="E79" s="317">
        <v>9000</v>
      </c>
      <c r="F79" s="642"/>
      <c r="G79" s="620">
        <f>E79+F79</f>
        <v>9000</v>
      </c>
    </row>
    <row r="80" spans="1:8" s="205" customFormat="1" ht="12">
      <c r="A80" s="315"/>
      <c r="B80" s="318">
        <v>92120</v>
      </c>
      <c r="C80" s="319"/>
      <c r="D80" s="320" t="s">
        <v>212</v>
      </c>
      <c r="E80" s="314">
        <f>E81</f>
        <v>100000</v>
      </c>
      <c r="F80" s="314">
        <f t="shared" ref="F80:G80" si="39">F81</f>
        <v>100000</v>
      </c>
      <c r="G80" s="609">
        <f t="shared" si="39"/>
        <v>200000</v>
      </c>
    </row>
    <row r="81" spans="1:8" s="205" customFormat="1" ht="63" customHeight="1">
      <c r="A81" s="321"/>
      <c r="B81" s="245"/>
      <c r="C81" s="322">
        <v>2720</v>
      </c>
      <c r="D81" s="323" t="s">
        <v>213</v>
      </c>
      <c r="E81" s="324">
        <v>100000</v>
      </c>
      <c r="F81" s="646">
        <v>100000</v>
      </c>
      <c r="G81" s="621">
        <f>E81+F81</f>
        <v>200000</v>
      </c>
      <c r="H81" s="204"/>
    </row>
    <row r="82" spans="1:8" s="205" customFormat="1" ht="12">
      <c r="A82" s="199">
        <v>926</v>
      </c>
      <c r="B82" s="325"/>
      <c r="C82" s="326"/>
      <c r="D82" s="327" t="s">
        <v>214</v>
      </c>
      <c r="E82" s="328">
        <f>E83</f>
        <v>213500</v>
      </c>
      <c r="F82" s="328">
        <f t="shared" ref="F82:G83" si="40">F83</f>
        <v>25000</v>
      </c>
      <c r="G82" s="622">
        <f t="shared" si="40"/>
        <v>238500</v>
      </c>
    </row>
    <row r="83" spans="1:8" s="205" customFormat="1" ht="12">
      <c r="A83" s="245"/>
      <c r="B83" s="329">
        <v>92695</v>
      </c>
      <c r="C83" s="330"/>
      <c r="D83" s="258" t="s">
        <v>209</v>
      </c>
      <c r="E83" s="331">
        <f>E84</f>
        <v>213500</v>
      </c>
      <c r="F83" s="331">
        <f t="shared" si="40"/>
        <v>25000</v>
      </c>
      <c r="G83" s="623">
        <f t="shared" si="40"/>
        <v>238500</v>
      </c>
    </row>
    <row r="84" spans="1:8" s="205" customFormat="1" ht="75" customHeight="1" thickBot="1">
      <c r="A84" s="332"/>
      <c r="B84" s="332"/>
      <c r="C84" s="211">
        <v>2360</v>
      </c>
      <c r="D84" s="212" t="s">
        <v>208</v>
      </c>
      <c r="E84" s="213">
        <v>213500</v>
      </c>
      <c r="F84" s="673">
        <v>25000</v>
      </c>
      <c r="G84" s="590">
        <f>E84+F84</f>
        <v>238500</v>
      </c>
      <c r="H84" s="204"/>
    </row>
    <row r="85" spans="1:8" ht="18" customHeight="1" thickBot="1">
      <c r="A85" s="844" t="s">
        <v>97</v>
      </c>
      <c r="B85" s="845"/>
      <c r="C85" s="845"/>
      <c r="D85" s="845"/>
      <c r="E85" s="333">
        <f>E46+E7</f>
        <v>6726699.1199999992</v>
      </c>
      <c r="F85" s="333">
        <f t="shared" ref="F85:G85" si="41">F46+F7</f>
        <v>223850</v>
      </c>
      <c r="G85" s="333">
        <f t="shared" si="41"/>
        <v>6950549.1200000001</v>
      </c>
      <c r="H85" s="198"/>
    </row>
    <row r="86" spans="1:8" ht="36" customHeight="1">
      <c r="A86" s="334" t="s">
        <v>215</v>
      </c>
      <c r="B86" s="189"/>
      <c r="C86" s="189"/>
      <c r="D86" s="189"/>
      <c r="E86" s="189"/>
      <c r="F86" s="189"/>
      <c r="G86" s="189"/>
    </row>
    <row r="87" spans="1:8" ht="39.75" customHeight="1">
      <c r="A87" s="190" t="s">
        <v>117</v>
      </c>
      <c r="B87" s="190" t="s">
        <v>5</v>
      </c>
      <c r="C87" s="191" t="s">
        <v>102</v>
      </c>
      <c r="D87" s="192" t="s">
        <v>162</v>
      </c>
      <c r="E87" s="335" t="s">
        <v>216</v>
      </c>
      <c r="F87" s="192" t="s">
        <v>9</v>
      </c>
      <c r="G87" s="585" t="s">
        <v>280</v>
      </c>
    </row>
    <row r="88" spans="1:8" s="195" customFormat="1" ht="25.5" customHeight="1" thickBot="1">
      <c r="A88" s="193" t="s">
        <v>164</v>
      </c>
      <c r="B88" s="813" t="s">
        <v>165</v>
      </c>
      <c r="C88" s="813"/>
      <c r="D88" s="813"/>
      <c r="E88" s="336">
        <f>E89</f>
        <v>182022.59</v>
      </c>
      <c r="F88" s="336">
        <f t="shared" ref="F88:G88" si="42">F89</f>
        <v>25000</v>
      </c>
      <c r="G88" s="336">
        <f t="shared" si="42"/>
        <v>207022.59</v>
      </c>
    </row>
    <row r="89" spans="1:8" ht="21" customHeight="1">
      <c r="A89" s="337" t="s">
        <v>106</v>
      </c>
      <c r="B89" s="829" t="s">
        <v>173</v>
      </c>
      <c r="C89" s="829"/>
      <c r="D89" s="829"/>
      <c r="E89" s="338">
        <f>E93+E90+E97</f>
        <v>182022.59</v>
      </c>
      <c r="F89" s="338">
        <f t="shared" ref="F89:G89" si="43">F93+F90+F97</f>
        <v>25000</v>
      </c>
      <c r="G89" s="338">
        <f t="shared" si="43"/>
        <v>207022.59</v>
      </c>
    </row>
    <row r="90" spans="1:8" ht="12.75">
      <c r="A90" s="223">
        <v>851</v>
      </c>
      <c r="B90" s="224"/>
      <c r="C90" s="224"/>
      <c r="D90" s="285" t="s">
        <v>181</v>
      </c>
      <c r="E90" s="687">
        <f>E91</f>
        <v>0</v>
      </c>
      <c r="F90" s="687">
        <f t="shared" ref="F90:G91" si="44">F91</f>
        <v>25000</v>
      </c>
      <c r="G90" s="688">
        <f t="shared" si="44"/>
        <v>25000</v>
      </c>
    </row>
    <row r="91" spans="1:8" ht="12.75">
      <c r="A91" s="810"/>
      <c r="B91" s="339">
        <v>85111</v>
      </c>
      <c r="C91" s="340"/>
      <c r="D91" s="341" t="s">
        <v>544</v>
      </c>
      <c r="E91" s="342">
        <f>E92</f>
        <v>0</v>
      </c>
      <c r="F91" s="342">
        <f t="shared" si="44"/>
        <v>25000</v>
      </c>
      <c r="G91" s="624">
        <f t="shared" si="44"/>
        <v>25000</v>
      </c>
    </row>
    <row r="92" spans="1:8" ht="48">
      <c r="A92" s="811"/>
      <c r="B92" s="677"/>
      <c r="C92" s="678">
        <v>6220</v>
      </c>
      <c r="D92" s="679" t="s">
        <v>541</v>
      </c>
      <c r="E92" s="680">
        <v>0</v>
      </c>
      <c r="F92" s="686">
        <v>25000</v>
      </c>
      <c r="G92" s="682">
        <f>E92+F92</f>
        <v>25000</v>
      </c>
    </row>
    <row r="93" spans="1:8" ht="24">
      <c r="A93" s="683">
        <v>853</v>
      </c>
      <c r="B93" s="684"/>
      <c r="C93" s="684"/>
      <c r="D93" s="685" t="s">
        <v>210</v>
      </c>
      <c r="E93" s="689">
        <f>E94</f>
        <v>40000</v>
      </c>
      <c r="F93" s="689">
        <f t="shared" ref="F93:G94" si="45">F94</f>
        <v>0</v>
      </c>
      <c r="G93" s="690">
        <f t="shared" si="45"/>
        <v>40000</v>
      </c>
    </row>
    <row r="94" spans="1:8" ht="12.75">
      <c r="A94" s="810"/>
      <c r="B94" s="339">
        <v>85311</v>
      </c>
      <c r="C94" s="340"/>
      <c r="D94" s="341" t="s">
        <v>217</v>
      </c>
      <c r="E94" s="342">
        <f>E95</f>
        <v>40000</v>
      </c>
      <c r="F94" s="342">
        <f t="shared" si="45"/>
        <v>0</v>
      </c>
      <c r="G94" s="624">
        <f t="shared" si="45"/>
        <v>40000</v>
      </c>
    </row>
    <row r="95" spans="1:8" ht="60">
      <c r="A95" s="811"/>
      <c r="B95" s="677"/>
      <c r="C95" s="678">
        <v>6300</v>
      </c>
      <c r="D95" s="679" t="s">
        <v>218</v>
      </c>
      <c r="E95" s="680">
        <v>40000</v>
      </c>
      <c r="F95" s="681"/>
      <c r="G95" s="682">
        <f>E95+F95</f>
        <v>40000</v>
      </c>
    </row>
    <row r="96" spans="1:8" ht="60" hidden="1" customHeight="1">
      <c r="A96" s="343"/>
      <c r="B96" s="344"/>
      <c r="C96" s="345">
        <v>6239</v>
      </c>
      <c r="D96" s="346" t="s">
        <v>219</v>
      </c>
      <c r="E96" s="347">
        <v>0</v>
      </c>
      <c r="F96" s="565"/>
      <c r="G96" s="625">
        <v>0</v>
      </c>
    </row>
    <row r="97" spans="1:8" s="205" customFormat="1" ht="24">
      <c r="A97" s="249">
        <v>900</v>
      </c>
      <c r="B97" s="250"/>
      <c r="C97" s="251"/>
      <c r="D97" s="252" t="s">
        <v>184</v>
      </c>
      <c r="E97" s="253">
        <f>E98</f>
        <v>142022.59</v>
      </c>
      <c r="F97" s="253">
        <f t="shared" ref="F97:G98" si="46">F98</f>
        <v>0</v>
      </c>
      <c r="G97" s="603">
        <f t="shared" si="46"/>
        <v>142022.59</v>
      </c>
    </row>
    <row r="98" spans="1:8" s="205" customFormat="1" ht="12">
      <c r="A98" s="348"/>
      <c r="B98" s="349">
        <v>90013</v>
      </c>
      <c r="C98" s="350"/>
      <c r="D98" s="215" t="s">
        <v>188</v>
      </c>
      <c r="E98" s="216">
        <f>E99</f>
        <v>142022.59</v>
      </c>
      <c r="F98" s="216">
        <f t="shared" si="46"/>
        <v>0</v>
      </c>
      <c r="G98" s="591">
        <f t="shared" si="46"/>
        <v>142022.59</v>
      </c>
    </row>
    <row r="99" spans="1:8" s="205" customFormat="1" ht="48.75" thickBot="1">
      <c r="A99" s="697"/>
      <c r="B99" s="303"/>
      <c r="C99" s="698">
        <v>6300</v>
      </c>
      <c r="D99" s="699" t="s">
        <v>176</v>
      </c>
      <c r="E99" s="700">
        <v>142022.59</v>
      </c>
      <c r="F99" s="289"/>
      <c r="G99" s="701">
        <f>E99+F99</f>
        <v>142022.59</v>
      </c>
      <c r="H99" s="204"/>
    </row>
    <row r="100" spans="1:8" s="195" customFormat="1" ht="32.25" customHeight="1" thickBot="1">
      <c r="A100" s="702" t="s">
        <v>194</v>
      </c>
      <c r="B100" s="851" t="s">
        <v>195</v>
      </c>
      <c r="C100" s="851"/>
      <c r="D100" s="851"/>
      <c r="E100" s="703">
        <f t="shared" ref="E100:G101" si="47">E101</f>
        <v>0</v>
      </c>
      <c r="F100" s="703">
        <f t="shared" si="47"/>
        <v>20000</v>
      </c>
      <c r="G100" s="703">
        <f t="shared" si="47"/>
        <v>20000</v>
      </c>
    </row>
    <row r="101" spans="1:8" s="195" customFormat="1" ht="32.25" customHeight="1">
      <c r="A101" s="696" t="s">
        <v>106</v>
      </c>
      <c r="B101" s="829" t="s">
        <v>173</v>
      </c>
      <c r="C101" s="829"/>
      <c r="D101" s="829"/>
      <c r="E101" s="711">
        <f t="shared" si="47"/>
        <v>0</v>
      </c>
      <c r="F101" s="711">
        <f t="shared" si="47"/>
        <v>20000</v>
      </c>
      <c r="G101" s="704">
        <f t="shared" si="47"/>
        <v>20000</v>
      </c>
    </row>
    <row r="102" spans="1:8" s="195" customFormat="1" ht="32.25" customHeight="1">
      <c r="A102" s="693">
        <v>754</v>
      </c>
      <c r="B102" s="694"/>
      <c r="C102" s="694"/>
      <c r="D102" s="694" t="s">
        <v>204</v>
      </c>
      <c r="E102" s="695">
        <f>E103</f>
        <v>0</v>
      </c>
      <c r="F102" s="695">
        <f t="shared" ref="F102:G103" si="48">F103</f>
        <v>20000</v>
      </c>
      <c r="G102" s="695">
        <f t="shared" si="48"/>
        <v>20000</v>
      </c>
    </row>
    <row r="103" spans="1:8" s="195" customFormat="1" ht="32.25" customHeight="1">
      <c r="A103" s="705"/>
      <c r="B103" s="706">
        <v>75412</v>
      </c>
      <c r="C103" s="706"/>
      <c r="D103" s="706" t="s">
        <v>542</v>
      </c>
      <c r="E103" s="707">
        <f>E104</f>
        <v>0</v>
      </c>
      <c r="F103" s="707">
        <f t="shared" si="48"/>
        <v>20000</v>
      </c>
      <c r="G103" s="707">
        <f t="shared" si="48"/>
        <v>20000</v>
      </c>
      <c r="H103" s="708"/>
    </row>
    <row r="104" spans="1:8" s="195" customFormat="1" ht="60">
      <c r="A104" s="691"/>
      <c r="B104" s="692"/>
      <c r="C104" s="709">
        <v>6230</v>
      </c>
      <c r="D104" s="679" t="s">
        <v>543</v>
      </c>
      <c r="E104" s="710">
        <v>0</v>
      </c>
      <c r="F104" s="710">
        <v>20000</v>
      </c>
      <c r="G104" s="710">
        <f>E104+F104</f>
        <v>20000</v>
      </c>
    </row>
    <row r="105" spans="1:8" ht="19.5" customHeight="1">
      <c r="A105" s="830" t="s">
        <v>97</v>
      </c>
      <c r="B105" s="831"/>
      <c r="C105" s="831"/>
      <c r="D105" s="832"/>
      <c r="E105" s="351">
        <f>E88+E100</f>
        <v>182022.59</v>
      </c>
      <c r="F105" s="351">
        <f t="shared" ref="F105:G105" si="49">F88+F100</f>
        <v>45000</v>
      </c>
      <c r="G105" s="351">
        <f t="shared" si="49"/>
        <v>227022.59</v>
      </c>
    </row>
    <row r="106" spans="1:8" ht="12.75">
      <c r="A106" s="189"/>
      <c r="B106" s="189"/>
      <c r="C106" s="189"/>
      <c r="D106" s="189"/>
      <c r="E106" s="189"/>
      <c r="F106" s="189"/>
      <c r="G106" s="189"/>
    </row>
  </sheetData>
  <mergeCells count="30">
    <mergeCell ref="A105:D105"/>
    <mergeCell ref="E1:G1"/>
    <mergeCell ref="E2:G2"/>
    <mergeCell ref="E3:G3"/>
    <mergeCell ref="A59:A60"/>
    <mergeCell ref="A62:A65"/>
    <mergeCell ref="A67:A68"/>
    <mergeCell ref="A75:A76"/>
    <mergeCell ref="A85:D85"/>
    <mergeCell ref="B88:D88"/>
    <mergeCell ref="B39:D39"/>
    <mergeCell ref="A41:A42"/>
    <mergeCell ref="B46:D46"/>
    <mergeCell ref="B47:D47"/>
    <mergeCell ref="B100:D100"/>
    <mergeCell ref="B101:D101"/>
    <mergeCell ref="A94:A95"/>
    <mergeCell ref="A4:G4"/>
    <mergeCell ref="A5:G5"/>
    <mergeCell ref="B7:D7"/>
    <mergeCell ref="A91:A92"/>
    <mergeCell ref="A49:A56"/>
    <mergeCell ref="B57:D57"/>
    <mergeCell ref="B8:D8"/>
    <mergeCell ref="A10:A15"/>
    <mergeCell ref="B16:D16"/>
    <mergeCell ref="A18:A19"/>
    <mergeCell ref="A21:A28"/>
    <mergeCell ref="A33:A38"/>
    <mergeCell ref="B89:D89"/>
  </mergeCells>
  <pageMargins left="0.9055118110236221" right="0" top="0.74803149606299213" bottom="0.15748031496062992" header="0.31496062992125984" footer="0.11811023622047245"/>
  <pageSetup paperSize="9" scale="98" orientation="portrait" r:id="rId1"/>
  <headerFooter>
    <oddFooter>Strona &amp;P z &amp;N</oddFooter>
  </headerFooter>
  <rowBreaks count="1" manualBreakCount="1">
    <brk id="62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F2" sqref="F2:G2"/>
    </sheetView>
  </sheetViews>
  <sheetFormatPr defaultRowHeight="12.75"/>
  <cols>
    <col min="1" max="1" width="4.83203125" style="352" customWidth="1"/>
    <col min="2" max="2" width="43.5" style="352" customWidth="1"/>
    <col min="3" max="3" width="20.33203125" style="352" customWidth="1"/>
    <col min="4" max="4" width="20.83203125" style="352" customWidth="1"/>
    <col min="5" max="5" width="20" style="352" customWidth="1"/>
    <col min="6" max="6" width="21.1640625" style="352" customWidth="1"/>
    <col min="7" max="7" width="26.83203125" style="352" customWidth="1"/>
    <col min="8" max="16384" width="9.33203125" style="352"/>
  </cols>
  <sheetData>
    <row r="1" spans="1:7">
      <c r="F1" s="853" t="s">
        <v>552</v>
      </c>
      <c r="G1" s="853"/>
    </row>
    <row r="2" spans="1:7">
      <c r="F2" s="853" t="s">
        <v>0</v>
      </c>
      <c r="G2" s="853"/>
    </row>
    <row r="3" spans="1:7">
      <c r="F3" s="853" t="s">
        <v>260</v>
      </c>
      <c r="G3" s="853"/>
    </row>
    <row r="5" spans="1:7" ht="15.75">
      <c r="A5" s="854" t="s">
        <v>220</v>
      </c>
      <c r="B5" s="854"/>
      <c r="C5" s="854"/>
      <c r="D5" s="854"/>
      <c r="E5" s="854"/>
      <c r="F5" s="854"/>
      <c r="G5" s="854"/>
    </row>
    <row r="6" spans="1:7" s="353" customFormat="1" ht="13.5" customHeight="1">
      <c r="A6" s="855" t="s">
        <v>2</v>
      </c>
      <c r="B6" s="852" t="s">
        <v>221</v>
      </c>
      <c r="C6" s="856" t="s">
        <v>222</v>
      </c>
      <c r="D6" s="856" t="s">
        <v>223</v>
      </c>
      <c r="E6" s="857" t="s">
        <v>224</v>
      </c>
      <c r="F6" s="857"/>
      <c r="G6" s="857"/>
    </row>
    <row r="7" spans="1:7" s="353" customFormat="1" ht="13.5" customHeight="1">
      <c r="A7" s="855"/>
      <c r="B7" s="852"/>
      <c r="C7" s="856"/>
      <c r="D7" s="856"/>
      <c r="E7" s="852" t="s">
        <v>225</v>
      </c>
      <c r="F7" s="852"/>
      <c r="G7" s="852" t="s">
        <v>226</v>
      </c>
    </row>
    <row r="8" spans="1:7" s="353" customFormat="1" ht="45">
      <c r="A8" s="855"/>
      <c r="B8" s="852"/>
      <c r="C8" s="856"/>
      <c r="D8" s="856"/>
      <c r="E8" s="354" t="s">
        <v>227</v>
      </c>
      <c r="F8" s="355" t="s">
        <v>228</v>
      </c>
      <c r="G8" s="852"/>
    </row>
    <row r="9" spans="1:7" s="353" customFormat="1">
      <c r="A9" s="356">
        <v>1</v>
      </c>
      <c r="B9" s="356">
        <v>2</v>
      </c>
      <c r="C9" s="357">
        <v>4</v>
      </c>
      <c r="D9" s="357">
        <v>6</v>
      </c>
      <c r="E9" s="356">
        <v>7</v>
      </c>
      <c r="F9" s="356">
        <v>8</v>
      </c>
      <c r="G9" s="356">
        <v>9</v>
      </c>
    </row>
    <row r="10" spans="1:7" s="353" customFormat="1" ht="27" customHeight="1">
      <c r="A10" s="358" t="s">
        <v>106</v>
      </c>
      <c r="B10" s="359" t="s">
        <v>229</v>
      </c>
      <c r="C10" s="360">
        <v>2068851.6</v>
      </c>
      <c r="D10" s="360">
        <v>2073851.6</v>
      </c>
      <c r="E10" s="361">
        <f>D10-G10</f>
        <v>2063851.6</v>
      </c>
      <c r="F10" s="361">
        <v>377200</v>
      </c>
      <c r="G10" s="362">
        <v>10000</v>
      </c>
    </row>
    <row r="11" spans="1:7" s="353" customFormat="1" ht="12" customHeight="1">
      <c r="A11" s="363"/>
      <c r="B11" s="364" t="s">
        <v>224</v>
      </c>
      <c r="C11" s="360"/>
      <c r="D11" s="360"/>
      <c r="E11" s="361"/>
      <c r="F11" s="361"/>
      <c r="G11" s="362"/>
    </row>
    <row r="12" spans="1:7" s="353" customFormat="1" ht="24" customHeight="1">
      <c r="A12" s="363"/>
      <c r="B12" s="364" t="s">
        <v>230</v>
      </c>
      <c r="C12" s="365">
        <f>C13+C14+C15</f>
        <v>407851.6</v>
      </c>
      <c r="D12" s="360"/>
      <c r="E12" s="361"/>
      <c r="F12" s="361"/>
      <c r="G12" s="362"/>
    </row>
    <row r="13" spans="1:7" s="353" customFormat="1" ht="31.5" customHeight="1">
      <c r="A13" s="363"/>
      <c r="B13" s="366" t="s">
        <v>231</v>
      </c>
      <c r="C13" s="365">
        <v>11585.93</v>
      </c>
      <c r="D13" s="360"/>
      <c r="E13" s="361"/>
      <c r="F13" s="361"/>
      <c r="G13" s="362"/>
    </row>
    <row r="14" spans="1:7" s="353" customFormat="1" ht="31.5" customHeight="1">
      <c r="A14" s="363"/>
      <c r="B14" s="367" t="s">
        <v>232</v>
      </c>
      <c r="C14" s="365">
        <v>80883.17</v>
      </c>
      <c r="D14" s="360"/>
      <c r="E14" s="361"/>
      <c r="F14" s="361"/>
      <c r="G14" s="362"/>
    </row>
    <row r="15" spans="1:7" s="353" customFormat="1" ht="39.75" customHeight="1">
      <c r="A15" s="363"/>
      <c r="B15" s="368" t="s">
        <v>233</v>
      </c>
      <c r="C15" s="365">
        <v>315382.5</v>
      </c>
      <c r="D15" s="360"/>
      <c r="E15" s="361"/>
      <c r="F15" s="361"/>
      <c r="G15" s="362"/>
    </row>
    <row r="16" spans="1:7" s="353" customFormat="1" ht="19.5" customHeight="1">
      <c r="A16" s="369"/>
      <c r="B16" s="370" t="s">
        <v>234</v>
      </c>
      <c r="C16" s="371">
        <f>C10</f>
        <v>2068851.6</v>
      </c>
      <c r="D16" s="371">
        <f t="shared" ref="D16:G16" si="0">D10</f>
        <v>2073851.6</v>
      </c>
      <c r="E16" s="371">
        <f t="shared" si="0"/>
        <v>2063851.6</v>
      </c>
      <c r="F16" s="371">
        <f t="shared" si="0"/>
        <v>377200</v>
      </c>
      <c r="G16" s="371">
        <f t="shared" si="0"/>
        <v>10000</v>
      </c>
    </row>
    <row r="17" spans="1:7" s="353" customFormat="1" ht="39" customHeight="1">
      <c r="A17" s="372" t="s">
        <v>108</v>
      </c>
      <c r="B17" s="359" t="s">
        <v>235</v>
      </c>
      <c r="C17" s="360">
        <v>870819</v>
      </c>
      <c r="D17" s="360">
        <v>870819</v>
      </c>
      <c r="E17" s="361">
        <f>D17-G17</f>
        <v>870819</v>
      </c>
      <c r="F17" s="361">
        <v>339218</v>
      </c>
      <c r="G17" s="373">
        <v>0</v>
      </c>
    </row>
    <row r="18" spans="1:7" s="353" customFormat="1" ht="18.75" customHeight="1">
      <c r="A18" s="374"/>
      <c r="B18" s="364" t="s">
        <v>224</v>
      </c>
      <c r="C18" s="375"/>
      <c r="D18" s="360"/>
      <c r="E18" s="361"/>
      <c r="F18" s="361"/>
      <c r="G18" s="362"/>
    </row>
    <row r="19" spans="1:7" s="353" customFormat="1" ht="22.5" customHeight="1">
      <c r="A19" s="374"/>
      <c r="B19" s="376" t="s">
        <v>230</v>
      </c>
      <c r="C19" s="377">
        <v>150000</v>
      </c>
      <c r="D19" s="378"/>
      <c r="E19" s="379"/>
      <c r="F19" s="379"/>
      <c r="G19" s="380"/>
    </row>
    <row r="20" spans="1:7" s="353" customFormat="1" ht="30" customHeight="1">
      <c r="A20" s="374"/>
      <c r="B20" s="381" t="s">
        <v>236</v>
      </c>
      <c r="C20" s="382">
        <v>150000</v>
      </c>
      <c r="D20" s="383"/>
      <c r="E20" s="384"/>
      <c r="F20" s="384"/>
      <c r="G20" s="385"/>
    </row>
    <row r="21" spans="1:7" s="353" customFormat="1" ht="22.5" customHeight="1">
      <c r="A21" s="386"/>
      <c r="B21" s="387" t="s">
        <v>237</v>
      </c>
      <c r="C21" s="388">
        <f>C17</f>
        <v>870819</v>
      </c>
      <c r="D21" s="388">
        <f>D17</f>
        <v>870819</v>
      </c>
      <c r="E21" s="389">
        <f>E17</f>
        <v>870819</v>
      </c>
      <c r="F21" s="389">
        <f>F17</f>
        <v>339218</v>
      </c>
      <c r="G21" s="390">
        <f>G17</f>
        <v>0</v>
      </c>
    </row>
    <row r="22" spans="1:7" s="353" customFormat="1" ht="24.75" customHeight="1">
      <c r="A22" s="391"/>
      <c r="B22" s="392" t="s">
        <v>149</v>
      </c>
      <c r="C22" s="393">
        <f>C16+C21</f>
        <v>2939670.6</v>
      </c>
      <c r="D22" s="393">
        <f t="shared" ref="D22:G22" si="1">D16+D21</f>
        <v>2944670.6</v>
      </c>
      <c r="E22" s="393">
        <f t="shared" si="1"/>
        <v>2934670.6</v>
      </c>
      <c r="F22" s="393">
        <f t="shared" si="1"/>
        <v>716418</v>
      </c>
      <c r="G22" s="393">
        <f t="shared" si="1"/>
        <v>10000</v>
      </c>
    </row>
    <row r="23" spans="1:7">
      <c r="C23" s="394"/>
    </row>
    <row r="24" spans="1:7">
      <c r="C24" s="395"/>
      <c r="D24" s="395"/>
      <c r="E24" s="395"/>
      <c r="F24" s="395"/>
      <c r="G24" s="396"/>
    </row>
  </sheetData>
  <mergeCells count="11">
    <mergeCell ref="G7:G8"/>
    <mergeCell ref="F1:G1"/>
    <mergeCell ref="F2:G2"/>
    <mergeCell ref="F3:G3"/>
    <mergeCell ref="A5:G5"/>
    <mergeCell ref="A6:A8"/>
    <mergeCell ref="B6:B8"/>
    <mergeCell ref="C6:C8"/>
    <mergeCell ref="D6:D8"/>
    <mergeCell ref="E6:G6"/>
    <mergeCell ref="E7:F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selection activeCell="E2" sqref="E2"/>
    </sheetView>
  </sheetViews>
  <sheetFormatPr defaultRowHeight="12.75"/>
  <cols>
    <col min="1" max="1" width="5.5" style="397" customWidth="1"/>
    <col min="2" max="2" width="8.83203125" style="397" customWidth="1"/>
    <col min="3" max="3" width="9" style="397" customWidth="1"/>
    <col min="4" max="4" width="47" style="397" customWidth="1"/>
    <col min="5" max="5" width="15.1640625" style="397" customWidth="1"/>
    <col min="6" max="6" width="13.1640625" style="397" customWidth="1"/>
    <col min="7" max="7" width="14.1640625" style="397" customWidth="1"/>
    <col min="8" max="16384" width="9.33203125" style="397"/>
  </cols>
  <sheetData>
    <row r="1" spans="1:7">
      <c r="D1" s="653"/>
      <c r="E1" s="653" t="s">
        <v>553</v>
      </c>
      <c r="F1" s="653"/>
      <c r="G1" s="653"/>
    </row>
    <row r="2" spans="1:7">
      <c r="D2" s="653"/>
      <c r="E2" s="653" t="s">
        <v>0</v>
      </c>
      <c r="F2" s="653"/>
      <c r="G2" s="653"/>
    </row>
    <row r="3" spans="1:7" ht="12" customHeight="1">
      <c r="D3" s="654"/>
      <c r="E3" s="862" t="s">
        <v>260</v>
      </c>
      <c r="F3" s="862"/>
      <c r="G3" s="862"/>
    </row>
    <row r="4" spans="1:7">
      <c r="D4" s="863"/>
      <c r="E4" s="863"/>
      <c r="F4" s="863"/>
      <c r="G4" s="863"/>
    </row>
    <row r="6" spans="1:7" ht="30.75" customHeight="1">
      <c r="A6" s="864" t="s">
        <v>238</v>
      </c>
      <c r="B6" s="864"/>
      <c r="C6" s="864"/>
      <c r="D6" s="864"/>
      <c r="E6" s="864"/>
      <c r="F6" s="864"/>
      <c r="G6" s="864"/>
    </row>
    <row r="7" spans="1:7" ht="38.25" customHeight="1">
      <c r="A7" s="865" t="s">
        <v>239</v>
      </c>
      <c r="B7" s="865"/>
      <c r="C7" s="865"/>
      <c r="D7" s="865"/>
      <c r="E7" s="398"/>
      <c r="F7" s="398"/>
      <c r="G7" s="398"/>
    </row>
    <row r="8" spans="1:7" ht="28.5" customHeight="1">
      <c r="A8" s="399" t="s">
        <v>117</v>
      </c>
      <c r="B8" s="399" t="s">
        <v>5</v>
      </c>
      <c r="C8" s="399" t="s">
        <v>6</v>
      </c>
      <c r="D8" s="400" t="s">
        <v>162</v>
      </c>
      <c r="E8" s="401" t="s">
        <v>163</v>
      </c>
      <c r="F8" s="400" t="s">
        <v>9</v>
      </c>
      <c r="G8" s="401" t="s">
        <v>10</v>
      </c>
    </row>
    <row r="9" spans="1:7">
      <c r="A9" s="402">
        <v>900</v>
      </c>
      <c r="B9" s="403"/>
      <c r="C9" s="404"/>
      <c r="D9" s="405" t="s">
        <v>184</v>
      </c>
      <c r="E9" s="406">
        <f>E10</f>
        <v>300000</v>
      </c>
      <c r="F9" s="406">
        <f t="shared" ref="F9:G10" si="0">F10</f>
        <v>0</v>
      </c>
      <c r="G9" s="406">
        <f t="shared" si="0"/>
        <v>300000</v>
      </c>
    </row>
    <row r="10" spans="1:7" ht="36">
      <c r="A10" s="407"/>
      <c r="B10" s="408">
        <v>90019</v>
      </c>
      <c r="C10" s="408"/>
      <c r="D10" s="409" t="s">
        <v>240</v>
      </c>
      <c r="E10" s="410">
        <f>E11</f>
        <v>300000</v>
      </c>
      <c r="F10" s="410">
        <f t="shared" si="0"/>
        <v>0</v>
      </c>
      <c r="G10" s="410">
        <f t="shared" si="0"/>
        <v>300000</v>
      </c>
    </row>
    <row r="11" spans="1:7">
      <c r="A11" s="411"/>
      <c r="B11" s="412"/>
      <c r="C11" s="413" t="s">
        <v>241</v>
      </c>
      <c r="D11" s="414" t="s">
        <v>242</v>
      </c>
      <c r="E11" s="415">
        <v>300000</v>
      </c>
      <c r="F11" s="414"/>
      <c r="G11" s="415">
        <f>E11+F11</f>
        <v>300000</v>
      </c>
    </row>
    <row r="12" spans="1:7" ht="27" customHeight="1">
      <c r="A12" s="411"/>
      <c r="B12" s="416"/>
      <c r="C12" s="417"/>
      <c r="D12" s="418" t="s">
        <v>97</v>
      </c>
      <c r="E12" s="419">
        <f>E9</f>
        <v>300000</v>
      </c>
      <c r="F12" s="419">
        <f t="shared" ref="F12:G12" si="1">F9</f>
        <v>0</v>
      </c>
      <c r="G12" s="419">
        <f t="shared" si="1"/>
        <v>300000</v>
      </c>
    </row>
    <row r="13" spans="1:7" ht="39.75" customHeight="1">
      <c r="A13" s="858" t="s">
        <v>243</v>
      </c>
      <c r="B13" s="858"/>
      <c r="C13" s="858"/>
      <c r="D13" s="858"/>
      <c r="E13" s="420"/>
      <c r="F13" s="420"/>
      <c r="G13" s="420"/>
    </row>
    <row r="14" spans="1:7" ht="27" customHeight="1">
      <c r="A14" s="421" t="s">
        <v>117</v>
      </c>
      <c r="B14" s="399" t="s">
        <v>5</v>
      </c>
      <c r="C14" s="399" t="s">
        <v>6</v>
      </c>
      <c r="D14" s="400" t="s">
        <v>162</v>
      </c>
      <c r="E14" s="401" t="s">
        <v>163</v>
      </c>
      <c r="F14" s="400" t="s">
        <v>9</v>
      </c>
      <c r="G14" s="401" t="s">
        <v>10</v>
      </c>
    </row>
    <row r="15" spans="1:7" ht="25.5">
      <c r="A15" s="402">
        <v>900</v>
      </c>
      <c r="B15" s="403"/>
      <c r="C15" s="404"/>
      <c r="D15" s="422" t="s">
        <v>184</v>
      </c>
      <c r="E15" s="423">
        <f>E16+E20+E24+E27+E29</f>
        <v>300000</v>
      </c>
      <c r="F15" s="423">
        <f t="shared" ref="F15:G15" si="2">F16+F20+F24+F27+F29</f>
        <v>0</v>
      </c>
      <c r="G15" s="423">
        <f t="shared" si="2"/>
        <v>300000</v>
      </c>
    </row>
    <row r="16" spans="1:7">
      <c r="A16" s="424"/>
      <c r="B16" s="408">
        <v>90001</v>
      </c>
      <c r="C16" s="408"/>
      <c r="D16" s="425" t="s">
        <v>244</v>
      </c>
      <c r="E16" s="426">
        <f>E18+E19+E17</f>
        <v>115000</v>
      </c>
      <c r="F16" s="426">
        <f t="shared" ref="F16:G16" si="3">F18+F19+F17</f>
        <v>0</v>
      </c>
      <c r="G16" s="426">
        <f t="shared" si="3"/>
        <v>115000</v>
      </c>
    </row>
    <row r="17" spans="1:7" ht="36">
      <c r="A17" s="427"/>
      <c r="B17" s="859"/>
      <c r="C17" s="428">
        <v>2710</v>
      </c>
      <c r="D17" s="275" t="s">
        <v>183</v>
      </c>
      <c r="E17" s="429">
        <v>100000</v>
      </c>
      <c r="F17" s="650">
        <v>-100000</v>
      </c>
      <c r="G17" s="429">
        <f>E17+F17</f>
        <v>0</v>
      </c>
    </row>
    <row r="18" spans="1:7">
      <c r="A18" s="427"/>
      <c r="B18" s="860"/>
      <c r="C18" s="430">
        <v>4210</v>
      </c>
      <c r="D18" s="431" t="s">
        <v>127</v>
      </c>
      <c r="E18" s="429">
        <v>10000</v>
      </c>
      <c r="F18" s="651">
        <v>-5000</v>
      </c>
      <c r="G18" s="429">
        <f>E18+F18</f>
        <v>5000</v>
      </c>
    </row>
    <row r="19" spans="1:7">
      <c r="A19" s="427"/>
      <c r="B19" s="861"/>
      <c r="C19" s="428">
        <v>4300</v>
      </c>
      <c r="D19" s="431" t="s">
        <v>128</v>
      </c>
      <c r="E19" s="429">
        <v>5000</v>
      </c>
      <c r="F19" s="651">
        <v>105000</v>
      </c>
      <c r="G19" s="429">
        <f>E19+F19</f>
        <v>110000</v>
      </c>
    </row>
    <row r="20" spans="1:7">
      <c r="A20" s="427"/>
      <c r="B20" s="408">
        <v>90002</v>
      </c>
      <c r="C20" s="408"/>
      <c r="D20" s="409" t="s">
        <v>186</v>
      </c>
      <c r="E20" s="426">
        <f>SUM(E21:E23)</f>
        <v>70000</v>
      </c>
      <c r="F20" s="426">
        <f t="shared" ref="F20:G20" si="4">SUM(F21:F23)</f>
        <v>0</v>
      </c>
      <c r="G20" s="426">
        <f t="shared" si="4"/>
        <v>70000</v>
      </c>
    </row>
    <row r="21" spans="1:7" ht="48">
      <c r="A21" s="427"/>
      <c r="B21" s="432"/>
      <c r="C21" s="432">
        <v>2320</v>
      </c>
      <c r="D21" s="275" t="s">
        <v>187</v>
      </c>
      <c r="E21" s="433">
        <v>30000</v>
      </c>
      <c r="F21" s="650"/>
      <c r="G21" s="433">
        <f>E21+F21</f>
        <v>30000</v>
      </c>
    </row>
    <row r="22" spans="1:7">
      <c r="A22" s="427"/>
      <c r="B22" s="434"/>
      <c r="C22" s="430">
        <v>4210</v>
      </c>
      <c r="D22" s="431" t="s">
        <v>127</v>
      </c>
      <c r="E22" s="435">
        <v>20000</v>
      </c>
      <c r="F22" s="651"/>
      <c r="G22" s="433">
        <f t="shared" ref="G22:G23" si="5">E22+F22</f>
        <v>20000</v>
      </c>
    </row>
    <row r="23" spans="1:7">
      <c r="A23" s="427"/>
      <c r="B23" s="436"/>
      <c r="C23" s="430">
        <v>4300</v>
      </c>
      <c r="D23" s="431" t="s">
        <v>128</v>
      </c>
      <c r="E23" s="435">
        <v>20000</v>
      </c>
      <c r="F23" s="651"/>
      <c r="G23" s="433">
        <f t="shared" si="5"/>
        <v>20000</v>
      </c>
    </row>
    <row r="24" spans="1:7">
      <c r="A24" s="427"/>
      <c r="B24" s="408">
        <v>90004</v>
      </c>
      <c r="C24" s="437"/>
      <c r="D24" s="409" t="s">
        <v>245</v>
      </c>
      <c r="E24" s="426">
        <f>SUM(E25:E26)</f>
        <v>100000</v>
      </c>
      <c r="F24" s="426">
        <f t="shared" ref="F24:G24" si="6">SUM(F25:F26)</f>
        <v>0</v>
      </c>
      <c r="G24" s="426">
        <f t="shared" si="6"/>
        <v>100000</v>
      </c>
    </row>
    <row r="25" spans="1:7">
      <c r="A25" s="427"/>
      <c r="B25" s="438"/>
      <c r="C25" s="414">
        <v>4210</v>
      </c>
      <c r="D25" s="439" t="s">
        <v>127</v>
      </c>
      <c r="E25" s="440">
        <v>60000</v>
      </c>
      <c r="F25" s="652"/>
      <c r="G25" s="440">
        <f>E25+F25</f>
        <v>60000</v>
      </c>
    </row>
    <row r="26" spans="1:7">
      <c r="A26" s="427"/>
      <c r="B26" s="416"/>
      <c r="C26" s="414">
        <v>4300</v>
      </c>
      <c r="D26" s="439" t="s">
        <v>128</v>
      </c>
      <c r="E26" s="440">
        <v>40000</v>
      </c>
      <c r="F26" s="652"/>
      <c r="G26" s="440">
        <f>E26+F26</f>
        <v>40000</v>
      </c>
    </row>
    <row r="27" spans="1:7" ht="36">
      <c r="A27" s="427"/>
      <c r="B27" s="441">
        <v>90019</v>
      </c>
      <c r="C27" s="408"/>
      <c r="D27" s="409" t="s">
        <v>240</v>
      </c>
      <c r="E27" s="426">
        <f>E28</f>
        <v>10000</v>
      </c>
      <c r="F27" s="426">
        <f t="shared" ref="F27:G27" si="7">F28</f>
        <v>0</v>
      </c>
      <c r="G27" s="426">
        <f t="shared" si="7"/>
        <v>10000</v>
      </c>
    </row>
    <row r="28" spans="1:7">
      <c r="A28" s="427"/>
      <c r="B28" s="438"/>
      <c r="C28" s="430">
        <v>4430</v>
      </c>
      <c r="D28" s="431" t="s">
        <v>246</v>
      </c>
      <c r="E28" s="435">
        <v>10000</v>
      </c>
      <c r="F28" s="651"/>
      <c r="G28" s="435">
        <f>E28+F28</f>
        <v>10000</v>
      </c>
    </row>
    <row r="29" spans="1:7">
      <c r="A29" s="427"/>
      <c r="B29" s="408">
        <v>90095</v>
      </c>
      <c r="C29" s="437"/>
      <c r="D29" s="409" t="s">
        <v>209</v>
      </c>
      <c r="E29" s="426">
        <f>SUM(E30:E30)</f>
        <v>5000</v>
      </c>
      <c r="F29" s="426">
        <f t="shared" ref="F29:G29" si="8">SUM(F30:F30)</f>
        <v>0</v>
      </c>
      <c r="G29" s="426">
        <f t="shared" si="8"/>
        <v>5000</v>
      </c>
    </row>
    <row r="30" spans="1:7">
      <c r="A30" s="411"/>
      <c r="B30" s="442"/>
      <c r="C30" s="414">
        <v>4210</v>
      </c>
      <c r="D30" s="439" t="s">
        <v>127</v>
      </c>
      <c r="E30" s="440">
        <v>5000</v>
      </c>
      <c r="F30" s="652"/>
      <c r="G30" s="440">
        <f>E30+F30</f>
        <v>5000</v>
      </c>
    </row>
    <row r="31" spans="1:7" ht="33" customHeight="1">
      <c r="A31" s="411"/>
      <c r="B31" s="416"/>
      <c r="C31" s="416"/>
      <c r="D31" s="418" t="s">
        <v>97</v>
      </c>
      <c r="E31" s="443">
        <f>E15</f>
        <v>300000</v>
      </c>
      <c r="F31" s="443">
        <f t="shared" ref="F31:G31" si="9">F15</f>
        <v>0</v>
      </c>
      <c r="G31" s="443">
        <f t="shared" si="9"/>
        <v>300000</v>
      </c>
    </row>
    <row r="32" spans="1:7">
      <c r="A32" s="444"/>
      <c r="B32" s="445"/>
      <c r="C32" s="445"/>
      <c r="D32" s="445"/>
      <c r="E32" s="445"/>
      <c r="F32" s="445"/>
      <c r="G32" s="445"/>
    </row>
    <row r="33" spans="1:7">
      <c r="A33" s="444"/>
      <c r="B33" s="445"/>
      <c r="C33" s="445"/>
      <c r="D33" s="445"/>
      <c r="E33" s="445"/>
      <c r="F33" s="445"/>
      <c r="G33" s="445"/>
    </row>
    <row r="34" spans="1:7">
      <c r="A34" s="444"/>
      <c r="B34" s="445"/>
      <c r="C34" s="445"/>
      <c r="D34" s="445"/>
      <c r="E34" s="445"/>
      <c r="F34" s="445"/>
      <c r="G34" s="445"/>
    </row>
    <row r="35" spans="1:7">
      <c r="A35" s="444"/>
      <c r="B35" s="445"/>
      <c r="C35" s="445"/>
      <c r="D35" s="445"/>
      <c r="E35" s="445"/>
      <c r="F35" s="445"/>
      <c r="G35" s="445"/>
    </row>
    <row r="36" spans="1:7">
      <c r="A36" s="444"/>
      <c r="B36" s="445"/>
      <c r="C36" s="445"/>
      <c r="D36" s="445"/>
      <c r="E36" s="445"/>
      <c r="F36" s="445"/>
      <c r="G36" s="445"/>
    </row>
    <row r="37" spans="1:7">
      <c r="A37" s="444"/>
      <c r="B37" s="445"/>
      <c r="C37" s="445"/>
      <c r="D37" s="445"/>
      <c r="E37" s="445"/>
      <c r="F37" s="445"/>
      <c r="G37" s="445"/>
    </row>
    <row r="38" spans="1:7">
      <c r="A38" s="444"/>
      <c r="B38" s="445"/>
      <c r="C38" s="445"/>
      <c r="D38" s="445"/>
      <c r="E38" s="445"/>
      <c r="F38" s="445"/>
      <c r="G38" s="445"/>
    </row>
    <row r="39" spans="1:7">
      <c r="A39" s="444"/>
      <c r="B39" s="445"/>
      <c r="C39" s="445"/>
      <c r="D39" s="445"/>
      <c r="E39" s="445"/>
      <c r="F39" s="445"/>
      <c r="G39" s="445"/>
    </row>
    <row r="40" spans="1:7">
      <c r="A40" s="444"/>
      <c r="B40" s="445"/>
      <c r="C40" s="445"/>
      <c r="D40" s="445"/>
      <c r="E40" s="445"/>
      <c r="F40" s="445"/>
      <c r="G40" s="445"/>
    </row>
    <row r="41" spans="1:7">
      <c r="A41" s="444"/>
      <c r="B41" s="445"/>
      <c r="C41" s="445"/>
      <c r="D41" s="445"/>
      <c r="E41" s="445"/>
      <c r="F41" s="445"/>
      <c r="G41" s="445"/>
    </row>
    <row r="42" spans="1:7">
      <c r="A42" s="444"/>
      <c r="B42" s="445"/>
      <c r="C42" s="445"/>
      <c r="D42" s="445"/>
      <c r="E42" s="445"/>
      <c r="F42" s="445"/>
      <c r="G42" s="445"/>
    </row>
    <row r="43" spans="1:7">
      <c r="A43" s="444"/>
      <c r="B43" s="444"/>
      <c r="C43" s="444"/>
      <c r="D43" s="444"/>
      <c r="E43" s="444"/>
      <c r="F43" s="444"/>
      <c r="G43" s="444"/>
    </row>
    <row r="44" spans="1:7">
      <c r="A44" s="444"/>
      <c r="B44" s="444"/>
      <c r="C44" s="444"/>
      <c r="D44" s="444"/>
      <c r="E44" s="444"/>
      <c r="F44" s="444"/>
      <c r="G44" s="444"/>
    </row>
    <row r="45" spans="1:7">
      <c r="A45" s="444"/>
      <c r="B45" s="444"/>
      <c r="C45" s="444"/>
      <c r="D45" s="444"/>
      <c r="E45" s="444"/>
      <c r="F45" s="444"/>
      <c r="G45" s="444"/>
    </row>
    <row r="46" spans="1:7">
      <c r="A46" s="444"/>
      <c r="B46" s="444"/>
      <c r="C46" s="444"/>
      <c r="D46" s="444"/>
      <c r="E46" s="444"/>
      <c r="F46" s="444"/>
      <c r="G46" s="444"/>
    </row>
    <row r="47" spans="1:7">
      <c r="A47" s="444"/>
      <c r="B47" s="444"/>
      <c r="C47" s="444"/>
      <c r="D47" s="444"/>
      <c r="E47" s="444"/>
      <c r="F47" s="444"/>
      <c r="G47" s="444"/>
    </row>
    <row r="48" spans="1:7">
      <c r="A48" s="444"/>
      <c r="B48" s="444"/>
      <c r="C48" s="444"/>
      <c r="D48" s="444"/>
      <c r="E48" s="444"/>
      <c r="F48" s="444"/>
      <c r="G48" s="444"/>
    </row>
  </sheetData>
  <mergeCells count="6">
    <mergeCell ref="A13:D13"/>
    <mergeCell ref="B17:B19"/>
    <mergeCell ref="E3:G3"/>
    <mergeCell ref="D4:G4"/>
    <mergeCell ref="A6:G6"/>
    <mergeCell ref="A7:D7"/>
  </mergeCells>
  <pageMargins left="0.9055118110236221" right="0" top="0.74803149606299213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9"/>
  <sheetViews>
    <sheetView workbookViewId="0">
      <selection activeCell="E2" sqref="E2:G3"/>
    </sheetView>
  </sheetViews>
  <sheetFormatPr defaultRowHeight="12.75"/>
  <cols>
    <col min="1" max="1" width="6.5" style="449" customWidth="1"/>
    <col min="2" max="2" width="9.1640625" style="449" customWidth="1"/>
    <col min="3" max="3" width="9.83203125" style="449" customWidth="1"/>
    <col min="4" max="4" width="49" style="449" customWidth="1"/>
    <col min="5" max="5" width="13.33203125" style="449" customWidth="1"/>
    <col min="6" max="6" width="12.33203125" style="449" customWidth="1"/>
    <col min="7" max="7" width="14" style="449" customWidth="1"/>
    <col min="8" max="16384" width="9.33203125" style="449"/>
  </cols>
  <sheetData>
    <row r="1" spans="1:7">
      <c r="A1" s="446"/>
      <c r="B1" s="446"/>
      <c r="C1" s="446"/>
      <c r="D1" s="447"/>
      <c r="E1" s="716" t="s">
        <v>554</v>
      </c>
      <c r="F1" s="448"/>
    </row>
    <row r="2" spans="1:7">
      <c r="A2" s="446"/>
      <c r="B2" s="446"/>
      <c r="C2" s="446"/>
      <c r="D2" s="447"/>
      <c r="E2" s="869" t="s">
        <v>0</v>
      </c>
      <c r="F2" s="869"/>
      <c r="G2" s="869"/>
    </row>
    <row r="3" spans="1:7" ht="12" customHeight="1">
      <c r="A3" s="446"/>
      <c r="B3" s="446"/>
      <c r="C3" s="446"/>
      <c r="D3" s="450"/>
      <c r="E3" s="870" t="s">
        <v>260</v>
      </c>
      <c r="F3" s="870"/>
      <c r="G3" s="870"/>
    </row>
    <row r="4" spans="1:7">
      <c r="A4" s="446"/>
      <c r="B4" s="446"/>
      <c r="C4" s="446"/>
      <c r="D4" s="451"/>
      <c r="E4" s="451"/>
      <c r="F4" s="451"/>
    </row>
    <row r="5" spans="1:7" ht="15">
      <c r="A5" s="866" t="s">
        <v>247</v>
      </c>
      <c r="B5" s="866"/>
      <c r="C5" s="866"/>
      <c r="D5" s="866"/>
      <c r="E5" s="866"/>
      <c r="F5" s="866"/>
      <c r="G5" s="866"/>
    </row>
    <row r="6" spans="1:7" ht="15">
      <c r="A6" s="866" t="s">
        <v>248</v>
      </c>
      <c r="B6" s="866"/>
      <c r="C6" s="866"/>
      <c r="D6" s="866"/>
      <c r="E6" s="866"/>
      <c r="F6" s="866"/>
      <c r="G6" s="866"/>
    </row>
    <row r="7" spans="1:7" ht="15">
      <c r="A7" s="866" t="s">
        <v>249</v>
      </c>
      <c r="B7" s="866"/>
      <c r="C7" s="866"/>
      <c r="D7" s="866"/>
      <c r="E7" s="866"/>
      <c r="F7" s="866"/>
      <c r="G7" s="866"/>
    </row>
    <row r="8" spans="1:7" ht="15">
      <c r="A8" s="866" t="s">
        <v>250</v>
      </c>
      <c r="B8" s="866"/>
      <c r="C8" s="866"/>
      <c r="D8" s="866"/>
      <c r="E8" s="866"/>
      <c r="F8" s="866"/>
      <c r="G8" s="866"/>
    </row>
    <row r="9" spans="1:7" ht="15">
      <c r="A9" s="866" t="s">
        <v>251</v>
      </c>
      <c r="B9" s="866"/>
      <c r="C9" s="866"/>
      <c r="D9" s="866"/>
      <c r="E9" s="866"/>
      <c r="F9" s="866"/>
      <c r="G9" s="866"/>
    </row>
    <row r="10" spans="1:7">
      <c r="A10" s="452"/>
      <c r="B10" s="453"/>
      <c r="C10" s="453"/>
      <c r="D10" s="453"/>
      <c r="E10" s="446"/>
      <c r="F10" s="446"/>
    </row>
    <row r="11" spans="1:7" ht="15.75">
      <c r="A11" s="454"/>
      <c r="B11" s="455"/>
      <c r="C11" s="455"/>
      <c r="D11" s="456" t="s">
        <v>239</v>
      </c>
      <c r="E11" s="455"/>
      <c r="F11" s="446"/>
    </row>
    <row r="12" spans="1:7">
      <c r="A12" s="446"/>
      <c r="B12" s="446"/>
      <c r="C12" s="446"/>
      <c r="D12" s="446"/>
      <c r="E12" s="446"/>
      <c r="F12" s="446"/>
    </row>
    <row r="13" spans="1:7" ht="30" customHeight="1">
      <c r="A13" s="457" t="s">
        <v>117</v>
      </c>
      <c r="B13" s="458" t="s">
        <v>5</v>
      </c>
      <c r="C13" s="459" t="s">
        <v>6</v>
      </c>
      <c r="D13" s="460" t="s">
        <v>162</v>
      </c>
      <c r="E13" s="666" t="s">
        <v>163</v>
      </c>
      <c r="F13" s="667" t="s">
        <v>9</v>
      </c>
      <c r="G13" s="666" t="s">
        <v>10</v>
      </c>
    </row>
    <row r="14" spans="1:7" s="465" customFormat="1" ht="42" customHeight="1">
      <c r="A14" s="461">
        <v>756</v>
      </c>
      <c r="B14" s="462"/>
      <c r="C14" s="463"/>
      <c r="D14" s="464" t="s">
        <v>252</v>
      </c>
      <c r="E14" s="665">
        <f>SUM(E15)</f>
        <v>300000</v>
      </c>
      <c r="F14" s="665">
        <f t="shared" ref="F14:G15" si="0">SUM(F15)</f>
        <v>0</v>
      </c>
      <c r="G14" s="665">
        <f t="shared" si="0"/>
        <v>300000</v>
      </c>
    </row>
    <row r="15" spans="1:7" s="465" customFormat="1" ht="36" customHeight="1">
      <c r="A15" s="867"/>
      <c r="B15" s="466">
        <v>75618</v>
      </c>
      <c r="C15" s="467"/>
      <c r="D15" s="663" t="s">
        <v>253</v>
      </c>
      <c r="E15" s="661">
        <f>SUM(E16)</f>
        <v>300000</v>
      </c>
      <c r="F15" s="661">
        <f t="shared" si="0"/>
        <v>0</v>
      </c>
      <c r="G15" s="661">
        <f t="shared" si="0"/>
        <v>300000</v>
      </c>
    </row>
    <row r="16" spans="1:7" s="465" customFormat="1" ht="12">
      <c r="A16" s="868"/>
      <c r="B16" s="468"/>
      <c r="C16" s="469">
        <v>480</v>
      </c>
      <c r="D16" s="470" t="s">
        <v>254</v>
      </c>
      <c r="E16" s="659">
        <v>300000</v>
      </c>
      <c r="F16" s="664"/>
      <c r="G16" s="655">
        <f>E16+F16</f>
        <v>300000</v>
      </c>
    </row>
    <row r="17" spans="1:7" s="474" customFormat="1" ht="24" customHeight="1">
      <c r="A17" s="471"/>
      <c r="B17" s="471"/>
      <c r="C17" s="472"/>
      <c r="D17" s="473" t="s">
        <v>255</v>
      </c>
      <c r="E17" s="662">
        <f>SUM(E14)</f>
        <v>300000</v>
      </c>
      <c r="F17" s="662">
        <f t="shared" ref="F17:G17" si="1">SUM(F14)</f>
        <v>0</v>
      </c>
      <c r="G17" s="662">
        <f t="shared" si="1"/>
        <v>300000</v>
      </c>
    </row>
    <row r="18" spans="1:7">
      <c r="A18" s="475"/>
      <c r="B18" s="476"/>
      <c r="C18" s="446"/>
      <c r="D18" s="446"/>
      <c r="E18" s="446"/>
      <c r="F18" s="446"/>
      <c r="G18" s="477"/>
    </row>
    <row r="19" spans="1:7" ht="15.75">
      <c r="A19" s="446"/>
      <c r="B19" s="446"/>
      <c r="C19" s="446"/>
      <c r="D19" s="456" t="s">
        <v>256</v>
      </c>
      <c r="E19" s="446"/>
      <c r="F19" s="446"/>
      <c r="G19" s="477"/>
    </row>
    <row r="20" spans="1:7">
      <c r="A20" s="446"/>
      <c r="B20" s="446"/>
      <c r="C20" s="446"/>
      <c r="D20" s="446"/>
      <c r="E20" s="446"/>
      <c r="F20" s="446"/>
      <c r="G20" s="477"/>
    </row>
    <row r="21" spans="1:7" ht="39.75" customHeight="1">
      <c r="A21" s="457" t="s">
        <v>117</v>
      </c>
      <c r="B21" s="457" t="s">
        <v>5</v>
      </c>
      <c r="C21" s="459" t="s">
        <v>6</v>
      </c>
      <c r="D21" s="460" t="s">
        <v>162</v>
      </c>
      <c r="E21" s="666" t="s">
        <v>163</v>
      </c>
      <c r="F21" s="667" t="s">
        <v>9</v>
      </c>
      <c r="G21" s="666" t="s">
        <v>10</v>
      </c>
    </row>
    <row r="22" spans="1:7" s="465" customFormat="1" ht="17.25" customHeight="1">
      <c r="A22" s="478">
        <v>851</v>
      </c>
      <c r="B22" s="479"/>
      <c r="C22" s="480"/>
      <c r="D22" s="481" t="s">
        <v>181</v>
      </c>
      <c r="E22" s="660">
        <f>E23+E27</f>
        <v>300000</v>
      </c>
      <c r="F22" s="660">
        <f t="shared" ref="F22:G22" si="2">F23+F27</f>
        <v>0</v>
      </c>
      <c r="G22" s="660">
        <f t="shared" si="2"/>
        <v>300000</v>
      </c>
    </row>
    <row r="23" spans="1:7" s="465" customFormat="1" ht="12">
      <c r="A23" s="482"/>
      <c r="B23" s="483">
        <v>85153</v>
      </c>
      <c r="C23" s="467"/>
      <c r="D23" s="484" t="s">
        <v>257</v>
      </c>
      <c r="E23" s="661">
        <f>SUM(E24:E26)</f>
        <v>8400</v>
      </c>
      <c r="F23" s="661">
        <f t="shared" ref="F23:G23" si="3">SUM(F24:F26)</f>
        <v>0</v>
      </c>
      <c r="G23" s="661">
        <f t="shared" si="3"/>
        <v>8400</v>
      </c>
    </row>
    <row r="24" spans="1:7" s="465" customFormat="1" ht="12">
      <c r="A24" s="482"/>
      <c r="B24" s="482"/>
      <c r="C24" s="485">
        <v>4170</v>
      </c>
      <c r="D24" s="470" t="s">
        <v>141</v>
      </c>
      <c r="E24" s="659">
        <v>2400</v>
      </c>
      <c r="F24" s="657"/>
      <c r="G24" s="655">
        <f>E24+F24</f>
        <v>2400</v>
      </c>
    </row>
    <row r="25" spans="1:7" s="465" customFormat="1" ht="12">
      <c r="A25" s="482"/>
      <c r="B25" s="482"/>
      <c r="C25" s="485">
        <v>4210</v>
      </c>
      <c r="D25" s="470" t="s">
        <v>127</v>
      </c>
      <c r="E25" s="659">
        <v>1000</v>
      </c>
      <c r="F25" s="658"/>
      <c r="G25" s="655">
        <f t="shared" ref="G25:G26" si="4">E25+F25</f>
        <v>1000</v>
      </c>
    </row>
    <row r="26" spans="1:7" s="465" customFormat="1" ht="12">
      <c r="A26" s="482"/>
      <c r="B26" s="482"/>
      <c r="C26" s="485">
        <v>4300</v>
      </c>
      <c r="D26" s="470" t="s">
        <v>128</v>
      </c>
      <c r="E26" s="659">
        <v>5000</v>
      </c>
      <c r="F26" s="658"/>
      <c r="G26" s="655">
        <f t="shared" si="4"/>
        <v>5000</v>
      </c>
    </row>
    <row r="27" spans="1:7" s="465" customFormat="1" ht="12">
      <c r="A27" s="482"/>
      <c r="B27" s="483">
        <v>85154</v>
      </c>
      <c r="C27" s="467"/>
      <c r="D27" s="484" t="s">
        <v>182</v>
      </c>
      <c r="E27" s="661">
        <f>SUM(E28:E38)</f>
        <v>291600</v>
      </c>
      <c r="F27" s="661">
        <f t="shared" ref="F27:G27" si="5">SUM(F28:F38)</f>
        <v>0</v>
      </c>
      <c r="G27" s="661">
        <f t="shared" si="5"/>
        <v>291600</v>
      </c>
    </row>
    <row r="28" spans="1:7" s="465" customFormat="1" ht="60">
      <c r="A28" s="482"/>
      <c r="B28" s="482"/>
      <c r="C28" s="486">
        <v>2360</v>
      </c>
      <c r="D28" s="212" t="s">
        <v>208</v>
      </c>
      <c r="E28" s="659">
        <v>38000</v>
      </c>
      <c r="F28" s="659"/>
      <c r="G28" s="656">
        <f>E28+F28</f>
        <v>38000</v>
      </c>
    </row>
    <row r="29" spans="1:7" s="465" customFormat="1" ht="36">
      <c r="A29" s="482"/>
      <c r="B29" s="482"/>
      <c r="C29" s="486">
        <v>2710</v>
      </c>
      <c r="D29" s="212" t="s">
        <v>258</v>
      </c>
      <c r="E29" s="659">
        <v>20000</v>
      </c>
      <c r="F29" s="659"/>
      <c r="G29" s="656">
        <f t="shared" ref="G29:G38" si="6">E29+F29</f>
        <v>20000</v>
      </c>
    </row>
    <row r="30" spans="1:7" s="465" customFormat="1" ht="12">
      <c r="A30" s="482"/>
      <c r="B30" s="482"/>
      <c r="C30" s="485">
        <v>4110</v>
      </c>
      <c r="D30" s="470" t="s">
        <v>125</v>
      </c>
      <c r="E30" s="659">
        <v>3863</v>
      </c>
      <c r="F30" s="659">
        <v>-379</v>
      </c>
      <c r="G30" s="656">
        <f t="shared" si="6"/>
        <v>3484</v>
      </c>
    </row>
    <row r="31" spans="1:7" s="465" customFormat="1" ht="12">
      <c r="A31" s="482"/>
      <c r="B31" s="482"/>
      <c r="C31" s="485">
        <v>4120</v>
      </c>
      <c r="D31" s="470" t="s">
        <v>126</v>
      </c>
      <c r="E31" s="659">
        <v>341</v>
      </c>
      <c r="F31" s="659"/>
      <c r="G31" s="656">
        <f t="shared" si="6"/>
        <v>341</v>
      </c>
    </row>
    <row r="32" spans="1:7" s="465" customFormat="1" ht="12">
      <c r="A32" s="482"/>
      <c r="B32" s="482"/>
      <c r="C32" s="485">
        <v>4170</v>
      </c>
      <c r="D32" s="470" t="s">
        <v>141</v>
      </c>
      <c r="E32" s="659">
        <v>125760</v>
      </c>
      <c r="F32" s="659"/>
      <c r="G32" s="656">
        <f t="shared" si="6"/>
        <v>125760</v>
      </c>
    </row>
    <row r="33" spans="1:7" s="465" customFormat="1" ht="12">
      <c r="A33" s="482"/>
      <c r="B33" s="482"/>
      <c r="C33" s="485">
        <v>4210</v>
      </c>
      <c r="D33" s="470" t="s">
        <v>127</v>
      </c>
      <c r="E33" s="659">
        <v>22600</v>
      </c>
      <c r="F33" s="659">
        <v>-221</v>
      </c>
      <c r="G33" s="656">
        <f t="shared" si="6"/>
        <v>22379</v>
      </c>
    </row>
    <row r="34" spans="1:7" s="465" customFormat="1" ht="12">
      <c r="A34" s="482"/>
      <c r="B34" s="482"/>
      <c r="C34" s="485">
        <v>4260</v>
      </c>
      <c r="D34" s="470" t="s">
        <v>142</v>
      </c>
      <c r="E34" s="659">
        <v>13000</v>
      </c>
      <c r="F34" s="659"/>
      <c r="G34" s="656">
        <f t="shared" si="6"/>
        <v>13000</v>
      </c>
    </row>
    <row r="35" spans="1:7" s="465" customFormat="1" ht="12">
      <c r="A35" s="482"/>
      <c r="B35" s="482"/>
      <c r="C35" s="485">
        <v>4270</v>
      </c>
      <c r="D35" s="470" t="s">
        <v>147</v>
      </c>
      <c r="E35" s="659">
        <v>2000</v>
      </c>
      <c r="F35" s="659"/>
      <c r="G35" s="656">
        <f t="shared" si="6"/>
        <v>2000</v>
      </c>
    </row>
    <row r="36" spans="1:7" s="465" customFormat="1" ht="12">
      <c r="A36" s="482"/>
      <c r="B36" s="482"/>
      <c r="C36" s="485">
        <v>4300</v>
      </c>
      <c r="D36" s="470" t="s">
        <v>128</v>
      </c>
      <c r="E36" s="659">
        <v>63848</v>
      </c>
      <c r="F36" s="659">
        <v>600</v>
      </c>
      <c r="G36" s="656">
        <f t="shared" si="6"/>
        <v>64448</v>
      </c>
    </row>
    <row r="37" spans="1:7" s="465" customFormat="1" ht="12">
      <c r="A37" s="482"/>
      <c r="B37" s="482"/>
      <c r="C37" s="485">
        <v>4360</v>
      </c>
      <c r="D37" s="487" t="s">
        <v>148</v>
      </c>
      <c r="E37" s="659">
        <v>2000</v>
      </c>
      <c r="F37" s="671"/>
      <c r="G37" s="656">
        <f t="shared" si="6"/>
        <v>2000</v>
      </c>
    </row>
    <row r="38" spans="1:7" s="465" customFormat="1" thickBot="1">
      <c r="A38" s="488"/>
      <c r="B38" s="488"/>
      <c r="C38" s="485">
        <v>4410</v>
      </c>
      <c r="D38" s="668" t="s">
        <v>129</v>
      </c>
      <c r="E38" s="669">
        <v>188</v>
      </c>
      <c r="F38" s="669"/>
      <c r="G38" s="656">
        <f t="shared" si="6"/>
        <v>188</v>
      </c>
    </row>
    <row r="39" spans="1:7" s="474" customFormat="1" ht="24" customHeight="1">
      <c r="A39" s="489"/>
      <c r="B39" s="489"/>
      <c r="C39" s="490"/>
      <c r="D39" s="491" t="s">
        <v>255</v>
      </c>
      <c r="E39" s="670">
        <f>E22</f>
        <v>300000</v>
      </c>
      <c r="F39" s="670">
        <f t="shared" ref="F39:G39" si="7">F22</f>
        <v>0</v>
      </c>
      <c r="G39" s="670">
        <f t="shared" si="7"/>
        <v>300000</v>
      </c>
    </row>
  </sheetData>
  <mergeCells count="8">
    <mergeCell ref="A9:G9"/>
    <mergeCell ref="A15:A16"/>
    <mergeCell ref="E2:G2"/>
    <mergeCell ref="E3:G3"/>
    <mergeCell ref="A5:G5"/>
    <mergeCell ref="A6:G6"/>
    <mergeCell ref="A7:G7"/>
    <mergeCell ref="A8:G8"/>
  </mergeCells>
  <pageMargins left="0.9055118110236221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5</vt:i4>
      </vt:variant>
    </vt:vector>
  </HeadingPairs>
  <TitlesOfParts>
    <vt:vector size="15" baseType="lpstr">
      <vt:lpstr>Zał. nr 1</vt:lpstr>
      <vt:lpstr>Zał. nr 2</vt:lpstr>
      <vt:lpstr>Zał. nr 3</vt:lpstr>
      <vt:lpstr>Zal. nr 4</vt:lpstr>
      <vt:lpstr>Zał. nr 5</vt:lpstr>
      <vt:lpstr>Zał. nr 6</vt:lpstr>
      <vt:lpstr>Zał. nr 7</vt:lpstr>
      <vt:lpstr>Zal. nr 8</vt:lpstr>
      <vt:lpstr>Zał.nr 9</vt:lpstr>
      <vt:lpstr>Zał. nr 10</vt:lpstr>
      <vt:lpstr>'Zal. nr 4'!Tytuły_wydruku</vt:lpstr>
      <vt:lpstr>'Zał. nr 1'!Tytuły_wydruku</vt:lpstr>
      <vt:lpstr>'Zał. nr 5'!Tytuły_wydruku</vt:lpstr>
      <vt:lpstr>'Zał. nr 6'!Tytuły_wydruku</vt:lpstr>
      <vt:lpstr>'Zał. nr 7'!Tytuły_wydruku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hp</cp:lastModifiedBy>
  <cp:lastPrinted>2017-03-07T12:07:34Z</cp:lastPrinted>
  <dcterms:created xsi:type="dcterms:W3CDTF">2017-02-16T13:32:42Z</dcterms:created>
  <dcterms:modified xsi:type="dcterms:W3CDTF">2017-03-07T12:08:38Z</dcterms:modified>
</cp:coreProperties>
</file>