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7185" activeTab="1"/>
  </bookViews>
  <sheets>
    <sheet name="Zał. Nr 1" sheetId="8" r:id="rId1"/>
    <sheet name="Zał. Nr 2" sheetId="7" r:id="rId2"/>
    <sheet name="Zał. nr 3." sheetId="4" r:id="rId3"/>
    <sheet name="Zał. Nr 4" sheetId="1" r:id="rId4"/>
    <sheet name="Zał.Nr 5." sheetId="5" r:id="rId5"/>
    <sheet name="zał nr 6" sheetId="3" r:id="rId6"/>
    <sheet name="zał.nr 7" sheetId="6" r:id="rId7"/>
  </sheets>
  <definedNames>
    <definedName name="Excel_BuiltIn_Print_Titles_2" localSheetId="5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6">#REF!</definedName>
    <definedName name="Excel_BuiltIn_Print_Titles_2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6">#REF!</definedName>
    <definedName name="Excel_BuiltIn_Print_Titles_2_1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6">#REF!</definedName>
    <definedName name="Excel_BuiltIn_Print_Titles_2_1_1">#REF!</definedName>
    <definedName name="Excel_BuiltIn_Print_Titles_3_1" localSheetId="2">#REF!</definedName>
    <definedName name="Excel_BuiltIn_Print_Titles_3_1" localSheetId="4">#REF!</definedName>
    <definedName name="Excel_BuiltIn_Print_Titles_3_1" localSheetId="6">#REF!</definedName>
    <definedName name="Excel_BuiltIn_Print_Titles_3_1">#REF!</definedName>
    <definedName name="Excel_BuiltIn_Print_Titles_3_1_1" localSheetId="2">#REF!</definedName>
    <definedName name="Excel_BuiltIn_Print_Titles_3_1_1" localSheetId="4">#REF!</definedName>
    <definedName name="Excel_BuiltIn_Print_Titles_3_1_1" localSheetId="6">#REF!</definedName>
    <definedName name="Excel_BuiltIn_Print_Titles_3_1_1">#REF!</definedName>
    <definedName name="Excel_BuiltIn_Print_Titles_5" localSheetId="2">#REF!</definedName>
    <definedName name="Excel_BuiltIn_Print_Titles_5" localSheetId="4">#REF!</definedName>
    <definedName name="Excel_BuiltIn_Print_Titles_5" localSheetId="6">#REF!</definedName>
    <definedName name="Excel_BuiltIn_Print_Titles_5">#REF!</definedName>
    <definedName name="Excel_BuiltIn_Print_Titles_5_1" localSheetId="2">#REF!</definedName>
    <definedName name="Excel_BuiltIn_Print_Titles_5_1" localSheetId="4">#REF!</definedName>
    <definedName name="Excel_BuiltIn_Print_Titles_5_1" localSheetId="6">#REF!</definedName>
    <definedName name="Excel_BuiltIn_Print_Titles_5_1">#REF!</definedName>
    <definedName name="Excel_BuiltIn_Print_Titles_6" localSheetId="2">#REF!</definedName>
    <definedName name="Excel_BuiltIn_Print_Titles_6" localSheetId="4">#REF!</definedName>
    <definedName name="Excel_BuiltIn_Print_Titles_6" localSheetId="6">#REF!</definedName>
    <definedName name="Excel_BuiltIn_Print_Titles_6">#REF!</definedName>
    <definedName name="Excel_BuiltIn_Print_Titles_6_1" localSheetId="2">#REF!</definedName>
    <definedName name="Excel_BuiltIn_Print_Titles_6_1" localSheetId="4">#REF!</definedName>
    <definedName name="Excel_BuiltIn_Print_Titles_6_1" localSheetId="6">#REF!</definedName>
    <definedName name="Excel_BuiltIn_Print_Titles_6_1">#REF!</definedName>
    <definedName name="Excel_BuiltIn_Print_Titles_8" localSheetId="2">#REF!</definedName>
    <definedName name="Excel_BuiltIn_Print_Titles_8" localSheetId="4">#REF!</definedName>
    <definedName name="Excel_BuiltIn_Print_Titles_8" localSheetId="6">#REF!</definedName>
    <definedName name="Excel_BuiltIn_Print_Titles_8">#REF!</definedName>
    <definedName name="Excel_BuiltIn_Print_Titles_8_1" localSheetId="2">#REF!</definedName>
    <definedName name="Excel_BuiltIn_Print_Titles_8_1" localSheetId="4">#REF!</definedName>
    <definedName name="Excel_BuiltIn_Print_Titles_8_1" localSheetId="6">#REF!</definedName>
    <definedName name="Excel_BuiltIn_Print_Titles_8_1">#REF!</definedName>
    <definedName name="_xlnm.Print_Titles" localSheetId="5">'zał nr 6'!$7:$7</definedName>
    <definedName name="_xlnm.Print_Titles" localSheetId="0">'Zał. Nr 1'!$3:$3</definedName>
    <definedName name="_xlnm.Print_Titles" localSheetId="1">'Zał. Nr 2'!$3:$3</definedName>
    <definedName name="_xlnm.Print_Titles" localSheetId="2">'Zał. nr 3.'!$7:$9</definedName>
    <definedName name="_xlnm.Print_Titles" localSheetId="3">'Zał. Nr 4'!$6:$7</definedName>
    <definedName name="zal.3" localSheetId="5">#REF!</definedName>
    <definedName name="zal.3" localSheetId="2">#REF!</definedName>
    <definedName name="zal.3" localSheetId="3">#REF!</definedName>
    <definedName name="zal.3" localSheetId="6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F22" i="4" l="1"/>
  <c r="I58" i="4" l="1"/>
  <c r="K58" i="4" s="1"/>
  <c r="D12" i="6" l="1"/>
  <c r="E12" i="6" s="1"/>
  <c r="E21" i="6" s="1"/>
  <c r="C12" i="6"/>
  <c r="C21" i="6" s="1"/>
  <c r="C14" i="6"/>
  <c r="G21" i="6"/>
  <c r="F21" i="6"/>
  <c r="D21" i="6" l="1"/>
  <c r="E128" i="1" l="1"/>
  <c r="E122" i="1"/>
  <c r="E123" i="1"/>
  <c r="E126" i="1"/>
  <c r="I43" i="4" l="1"/>
  <c r="K43" i="4" s="1"/>
  <c r="I46" i="4"/>
  <c r="K46" i="4" s="1"/>
  <c r="F11" i="5"/>
  <c r="E11" i="5"/>
  <c r="E10" i="5" s="1"/>
  <c r="E14" i="5" s="1"/>
  <c r="F10" i="5"/>
  <c r="F14" i="5" s="1"/>
  <c r="H61" i="4" l="1"/>
  <c r="G61" i="4"/>
  <c r="I60" i="4"/>
  <c r="K60" i="4" s="1"/>
  <c r="I59" i="4"/>
  <c r="K59" i="4" s="1"/>
  <c r="I57" i="4"/>
  <c r="I56" i="4"/>
  <c r="K56" i="4" s="1"/>
  <c r="I55" i="4"/>
  <c r="K55" i="4" s="1"/>
  <c r="I54" i="4"/>
  <c r="K54" i="4" s="1"/>
  <c r="I53" i="4"/>
  <c r="K53" i="4" s="1"/>
  <c r="I52" i="4"/>
  <c r="I51" i="4"/>
  <c r="K51" i="4" s="1"/>
  <c r="I50" i="4"/>
  <c r="K50" i="4" s="1"/>
  <c r="I49" i="4"/>
  <c r="K49" i="4" s="1"/>
  <c r="I48" i="4"/>
  <c r="K48" i="4" s="1"/>
  <c r="I47" i="4"/>
  <c r="K47" i="4" s="1"/>
  <c r="I45" i="4"/>
  <c r="K45" i="4" s="1"/>
  <c r="I44" i="4"/>
  <c r="K44" i="4" s="1"/>
  <c r="I42" i="4"/>
  <c r="K42" i="4" s="1"/>
  <c r="I41" i="4"/>
  <c r="K41" i="4" s="1"/>
  <c r="I40" i="4"/>
  <c r="K40" i="4" s="1"/>
  <c r="I39" i="4"/>
  <c r="K39" i="4" s="1"/>
  <c r="I37" i="4"/>
  <c r="K37" i="4" s="1"/>
  <c r="I36" i="4"/>
  <c r="K36" i="4" s="1"/>
  <c r="I35" i="4"/>
  <c r="K35" i="4" s="1"/>
  <c r="I34" i="4"/>
  <c r="K34" i="4" s="1"/>
  <c r="I33" i="4"/>
  <c r="K33" i="4" s="1"/>
  <c r="I32" i="4"/>
  <c r="I31" i="4"/>
  <c r="K31" i="4" s="1"/>
  <c r="I30" i="4"/>
  <c r="I29" i="4"/>
  <c r="F29" i="4" s="1"/>
  <c r="K28" i="4"/>
  <c r="I28" i="4"/>
  <c r="I27" i="4"/>
  <c r="K27" i="4" s="1"/>
  <c r="K26" i="4"/>
  <c r="I26" i="4"/>
  <c r="I25" i="4"/>
  <c r="K25" i="4" s="1"/>
  <c r="I24" i="4"/>
  <c r="K24" i="4" s="1"/>
  <c r="I23" i="4"/>
  <c r="K23" i="4" s="1"/>
  <c r="I22" i="4"/>
  <c r="K22" i="4" s="1"/>
  <c r="I21" i="4"/>
  <c r="K21" i="4" s="1"/>
  <c r="I20" i="4"/>
  <c r="K20" i="4" s="1"/>
  <c r="I19" i="4"/>
  <c r="F19" i="4" s="1"/>
  <c r="I18" i="4"/>
  <c r="K18" i="4" s="1"/>
  <c r="I17" i="4"/>
  <c r="K17" i="4" s="1"/>
  <c r="K16" i="4"/>
  <c r="I16" i="4"/>
  <c r="F16" i="4"/>
  <c r="I15" i="4"/>
  <c r="K15" i="4" s="1"/>
  <c r="I14" i="4"/>
  <c r="K14" i="4" s="1"/>
  <c r="I13" i="4"/>
  <c r="K13" i="4" s="1"/>
  <c r="I12" i="4"/>
  <c r="F12" i="4" s="1"/>
  <c r="I11" i="4"/>
  <c r="K11" i="4" s="1"/>
  <c r="K10" i="4"/>
  <c r="I10" i="4"/>
  <c r="K32" i="4" l="1"/>
  <c r="F32" i="4"/>
  <c r="K57" i="4"/>
  <c r="F57" i="4"/>
  <c r="K30" i="4"/>
  <c r="F30" i="4"/>
  <c r="F23" i="4"/>
  <c r="F20" i="4"/>
  <c r="I61" i="4"/>
  <c r="K12" i="4"/>
  <c r="K19" i="4"/>
  <c r="F21" i="4"/>
  <c r="F61" i="4" s="1"/>
  <c r="K29" i="4"/>
  <c r="K61" i="4" l="1"/>
  <c r="G107" i="3" l="1"/>
  <c r="F106" i="3"/>
  <c r="F105" i="3" s="1"/>
  <c r="E106" i="3"/>
  <c r="G106" i="3" s="1"/>
  <c r="G105" i="3" s="1"/>
  <c r="E105" i="3"/>
  <c r="E104" i="3" s="1"/>
  <c r="G102" i="3"/>
  <c r="F101" i="3"/>
  <c r="G101" i="3" s="1"/>
  <c r="G100" i="3" s="1"/>
  <c r="E101" i="3"/>
  <c r="E100" i="3" s="1"/>
  <c r="F100" i="3"/>
  <c r="G99" i="3"/>
  <c r="G98" i="3"/>
  <c r="G97" i="3" s="1"/>
  <c r="F98" i="3"/>
  <c r="F97" i="3" s="1"/>
  <c r="E98" i="3"/>
  <c r="E97" i="3"/>
  <c r="G96" i="3"/>
  <c r="G95" i="3"/>
  <c r="G94" i="3"/>
  <c r="G93" i="3" s="1"/>
  <c r="F94" i="3"/>
  <c r="F93" i="3" s="1"/>
  <c r="E94" i="3"/>
  <c r="E93" i="3"/>
  <c r="G92" i="3"/>
  <c r="G91" i="3"/>
  <c r="G90" i="3"/>
  <c r="G89" i="3"/>
  <c r="F89" i="3"/>
  <c r="E89" i="3"/>
  <c r="G88" i="3"/>
  <c r="G87" i="3"/>
  <c r="G86" i="3" s="1"/>
  <c r="F87" i="3"/>
  <c r="E87" i="3"/>
  <c r="E86" i="3" s="1"/>
  <c r="E85" i="3" s="1"/>
  <c r="E84" i="3" s="1"/>
  <c r="F86" i="3"/>
  <c r="F85" i="3" s="1"/>
  <c r="F84" i="3" s="1"/>
  <c r="G78" i="3"/>
  <c r="G77" i="3"/>
  <c r="G76" i="3" s="1"/>
  <c r="F77" i="3"/>
  <c r="E77" i="3"/>
  <c r="F76" i="3"/>
  <c r="E76" i="3"/>
  <c r="G75" i="3"/>
  <c r="G74" i="3"/>
  <c r="G71" i="3" s="1"/>
  <c r="F74" i="3"/>
  <c r="F71" i="3" s="1"/>
  <c r="E74" i="3"/>
  <c r="G73" i="3"/>
  <c r="G72" i="3"/>
  <c r="F72" i="3"/>
  <c r="E72" i="3"/>
  <c r="E71" i="3"/>
  <c r="G70" i="3"/>
  <c r="G69" i="3"/>
  <c r="G68" i="3" s="1"/>
  <c r="F69" i="3"/>
  <c r="F68" i="3" s="1"/>
  <c r="E69" i="3"/>
  <c r="E68" i="3" s="1"/>
  <c r="G67" i="3"/>
  <c r="G66" i="3" s="1"/>
  <c r="G65" i="3" s="1"/>
  <c r="F66" i="3"/>
  <c r="F65" i="3" s="1"/>
  <c r="E66" i="3"/>
  <c r="E65" i="3" s="1"/>
  <c r="G64" i="3"/>
  <c r="G63" i="3"/>
  <c r="G62" i="3" s="1"/>
  <c r="F63" i="3"/>
  <c r="E63" i="3"/>
  <c r="E62" i="3" s="1"/>
  <c r="F62" i="3"/>
  <c r="G61" i="3"/>
  <c r="G60" i="3"/>
  <c r="G59" i="3" s="1"/>
  <c r="F60" i="3"/>
  <c r="F59" i="3" s="1"/>
  <c r="E60" i="3"/>
  <c r="E59" i="3"/>
  <c r="G58" i="3"/>
  <c r="G57" i="3"/>
  <c r="G56" i="3" s="1"/>
  <c r="F57" i="3"/>
  <c r="F56" i="3" s="1"/>
  <c r="E57" i="3"/>
  <c r="E56" i="3" s="1"/>
  <c r="E55" i="3" s="1"/>
  <c r="G54" i="3"/>
  <c r="G53" i="3"/>
  <c r="F53" i="3"/>
  <c r="E53" i="3"/>
  <c r="G52" i="3"/>
  <c r="G51" i="3" s="1"/>
  <c r="F51" i="3"/>
  <c r="E51" i="3"/>
  <c r="G50" i="3"/>
  <c r="G49" i="3"/>
  <c r="F49" i="3"/>
  <c r="E49" i="3"/>
  <c r="G48" i="3"/>
  <c r="G47" i="3"/>
  <c r="F47" i="3"/>
  <c r="E47" i="3"/>
  <c r="F46" i="3"/>
  <c r="F45" i="3" s="1"/>
  <c r="E46" i="3"/>
  <c r="E45" i="3"/>
  <c r="G43" i="3"/>
  <c r="G42" i="3" s="1"/>
  <c r="G41" i="3" s="1"/>
  <c r="F42" i="3"/>
  <c r="F41" i="3" s="1"/>
  <c r="F40" i="3" s="1"/>
  <c r="E42" i="3"/>
  <c r="E41" i="3" s="1"/>
  <c r="E40" i="3" s="1"/>
  <c r="G39" i="3"/>
  <c r="G38" i="3"/>
  <c r="F38" i="3"/>
  <c r="E38" i="3"/>
  <c r="G37" i="3"/>
  <c r="G36" i="3"/>
  <c r="G35" i="3" s="1"/>
  <c r="F36" i="3"/>
  <c r="F35" i="3" s="1"/>
  <c r="E36" i="3"/>
  <c r="E35" i="3"/>
  <c r="G34" i="3"/>
  <c r="G33" i="3" s="1"/>
  <c r="G32" i="3" s="1"/>
  <c r="F33" i="3"/>
  <c r="F32" i="3" s="1"/>
  <c r="E33" i="3"/>
  <c r="E32" i="3" s="1"/>
  <c r="G31" i="3"/>
  <c r="G30" i="3" s="1"/>
  <c r="F30" i="3"/>
  <c r="E30" i="3"/>
  <c r="G29" i="3"/>
  <c r="G28" i="3" s="1"/>
  <c r="F28" i="3"/>
  <c r="E28" i="3"/>
  <c r="G27" i="3"/>
  <c r="G26" i="3" s="1"/>
  <c r="F26" i="3"/>
  <c r="E26" i="3"/>
  <c r="G25" i="3"/>
  <c r="G24" i="3" s="1"/>
  <c r="G23" i="3"/>
  <c r="G22" i="3"/>
  <c r="F22" i="3"/>
  <c r="F21" i="3" s="1"/>
  <c r="E22" i="3"/>
  <c r="E21" i="3"/>
  <c r="G20" i="3"/>
  <c r="G19" i="3" s="1"/>
  <c r="G18" i="3" s="1"/>
  <c r="F19" i="3"/>
  <c r="F18" i="3" s="1"/>
  <c r="F17" i="3" s="1"/>
  <c r="E19" i="3"/>
  <c r="E18" i="3" s="1"/>
  <c r="G16" i="3"/>
  <c r="G15" i="3"/>
  <c r="F15" i="3"/>
  <c r="E15" i="3"/>
  <c r="G14" i="3"/>
  <c r="G13" i="3"/>
  <c r="F13" i="3"/>
  <c r="E13" i="3"/>
  <c r="G12" i="3"/>
  <c r="G11" i="3"/>
  <c r="G10" i="3" s="1"/>
  <c r="F11" i="3"/>
  <c r="E11" i="3"/>
  <c r="F10" i="3"/>
  <c r="F9" i="3" s="1"/>
  <c r="E10" i="3"/>
  <c r="E9" i="3"/>
  <c r="J118" i="1"/>
  <c r="J117" i="1"/>
  <c r="J116" i="1"/>
  <c r="J114" i="1" s="1"/>
  <c r="G115" i="1"/>
  <c r="G114" i="1" s="1"/>
  <c r="I114" i="1"/>
  <c r="H114" i="1"/>
  <c r="F114" i="1"/>
  <c r="E114" i="1"/>
  <c r="J113" i="1"/>
  <c r="J111" i="1" s="1"/>
  <c r="G112" i="1"/>
  <c r="G111" i="1" s="1"/>
  <c r="I111" i="1"/>
  <c r="H111" i="1"/>
  <c r="F111" i="1"/>
  <c r="E111" i="1"/>
  <c r="J110" i="1"/>
  <c r="J109" i="1"/>
  <c r="G108" i="1"/>
  <c r="G107" i="1" s="1"/>
  <c r="I107" i="1"/>
  <c r="H107" i="1"/>
  <c r="F107" i="1"/>
  <c r="E107" i="1"/>
  <c r="J106" i="1"/>
  <c r="J104" i="1" s="1"/>
  <c r="G105" i="1"/>
  <c r="G104" i="1" s="1"/>
  <c r="I104" i="1"/>
  <c r="H104" i="1"/>
  <c r="F104" i="1"/>
  <c r="E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G90" i="1"/>
  <c r="G89" i="1" s="1"/>
  <c r="I89" i="1"/>
  <c r="H89" i="1"/>
  <c r="H88" i="1" s="1"/>
  <c r="F89" i="1"/>
  <c r="E89" i="1"/>
  <c r="J87" i="1"/>
  <c r="J86" i="1"/>
  <c r="J84" i="1" s="1"/>
  <c r="G85" i="1"/>
  <c r="I84" i="1"/>
  <c r="H84" i="1"/>
  <c r="G84" i="1"/>
  <c r="F84" i="1"/>
  <c r="E84" i="1"/>
  <c r="J83" i="1"/>
  <c r="J82" i="1"/>
  <c r="J81" i="1"/>
  <c r="G80" i="1"/>
  <c r="G79" i="1" s="1"/>
  <c r="I79" i="1"/>
  <c r="I74" i="1" s="1"/>
  <c r="H79" i="1"/>
  <c r="H74" i="1" s="1"/>
  <c r="F79" i="1"/>
  <c r="E79" i="1"/>
  <c r="E74" i="1" s="1"/>
  <c r="J78" i="1"/>
  <c r="J77" i="1"/>
  <c r="G76" i="1"/>
  <c r="J75" i="1"/>
  <c r="I75" i="1"/>
  <c r="H75" i="1"/>
  <c r="G75" i="1"/>
  <c r="F75" i="1"/>
  <c r="E75" i="1"/>
  <c r="J73" i="1"/>
  <c r="J72" i="1"/>
  <c r="J71" i="1"/>
  <c r="J70" i="1"/>
  <c r="J69" i="1"/>
  <c r="J68" i="1"/>
  <c r="J67" i="1"/>
  <c r="J66" i="1"/>
  <c r="J64" i="1" s="1"/>
  <c r="G65" i="1"/>
  <c r="G64" i="1" s="1"/>
  <c r="G29" i="1" s="1"/>
  <c r="I64" i="1"/>
  <c r="H64" i="1"/>
  <c r="F64" i="1"/>
  <c r="E64" i="1"/>
  <c r="J63" i="1"/>
  <c r="J62" i="1"/>
  <c r="J61" i="1"/>
  <c r="J60" i="1"/>
  <c r="J59" i="1"/>
  <c r="J58" i="1"/>
  <c r="J57" i="1"/>
  <c r="G56" i="1"/>
  <c r="I55" i="1"/>
  <c r="H55" i="1"/>
  <c r="G55" i="1"/>
  <c r="F55" i="1"/>
  <c r="E55" i="1"/>
  <c r="J54" i="1"/>
  <c r="J53" i="1"/>
  <c r="J52" i="1"/>
  <c r="J51" i="1"/>
  <c r="J50" i="1"/>
  <c r="J49" i="1"/>
  <c r="J48" i="1"/>
  <c r="J47" i="1"/>
  <c r="G46" i="1"/>
  <c r="I45" i="1"/>
  <c r="H45" i="1"/>
  <c r="H29" i="1" s="1"/>
  <c r="G45" i="1"/>
  <c r="F45" i="1"/>
  <c r="E45" i="1"/>
  <c r="J44" i="1"/>
  <c r="J43" i="1"/>
  <c r="J42" i="1"/>
  <c r="J41" i="1"/>
  <c r="J40" i="1"/>
  <c r="J39" i="1"/>
  <c r="J38" i="1"/>
  <c r="J37" i="1"/>
  <c r="J35" i="1" s="1"/>
  <c r="G36" i="1"/>
  <c r="I35" i="1"/>
  <c r="H35" i="1"/>
  <c r="G35" i="1"/>
  <c r="F35" i="1"/>
  <c r="E35" i="1"/>
  <c r="J34" i="1"/>
  <c r="J33" i="1"/>
  <c r="J30" i="1" s="1"/>
  <c r="J32" i="1"/>
  <c r="G31" i="1"/>
  <c r="I30" i="1"/>
  <c r="H30" i="1"/>
  <c r="G30" i="1"/>
  <c r="F30" i="1"/>
  <c r="F29" i="1" s="1"/>
  <c r="E30" i="1"/>
  <c r="E29" i="1" s="1"/>
  <c r="J28" i="1"/>
  <c r="J27" i="1"/>
  <c r="J26" i="1"/>
  <c r="J25" i="1"/>
  <c r="J24" i="1"/>
  <c r="J23" i="1"/>
  <c r="J22" i="1"/>
  <c r="J21" i="1"/>
  <c r="G20" i="1"/>
  <c r="G19" i="1" s="1"/>
  <c r="G18" i="1" s="1"/>
  <c r="I19" i="1"/>
  <c r="I18" i="1" s="1"/>
  <c r="H19" i="1"/>
  <c r="H18" i="1" s="1"/>
  <c r="F19" i="1"/>
  <c r="F18" i="1" s="1"/>
  <c r="E19" i="1"/>
  <c r="E18" i="1"/>
  <c r="J17" i="1"/>
  <c r="J16" i="1"/>
  <c r="J15" i="1"/>
  <c r="J14" i="1"/>
  <c r="J13" i="1"/>
  <c r="J12" i="1"/>
  <c r="J11" i="1"/>
  <c r="G10" i="1"/>
  <c r="J9" i="1"/>
  <c r="J8" i="1" s="1"/>
  <c r="I9" i="1"/>
  <c r="H9" i="1"/>
  <c r="G9" i="1"/>
  <c r="G8" i="1" s="1"/>
  <c r="F9" i="1"/>
  <c r="F8" i="1" s="1"/>
  <c r="E9" i="1"/>
  <c r="I8" i="1"/>
  <c r="H8" i="1"/>
  <c r="E8" i="1"/>
  <c r="F88" i="1" l="1"/>
  <c r="J55" i="1"/>
  <c r="G40" i="3"/>
  <c r="G85" i="3"/>
  <c r="G84" i="3" s="1"/>
  <c r="G46" i="3"/>
  <c r="G45" i="3" s="1"/>
  <c r="J89" i="1"/>
  <c r="J88" i="1" s="1"/>
  <c r="J107" i="1"/>
  <c r="I88" i="1"/>
  <c r="G88" i="1"/>
  <c r="G119" i="1" s="1"/>
  <c r="E88" i="1"/>
  <c r="F74" i="1"/>
  <c r="G74" i="1"/>
  <c r="J79" i="1"/>
  <c r="J74" i="1" s="1"/>
  <c r="J45" i="1"/>
  <c r="I29" i="1"/>
  <c r="J19" i="1"/>
  <c r="J18" i="1" s="1"/>
  <c r="G103" i="3"/>
  <c r="G104" i="3"/>
  <c r="F8" i="3"/>
  <c r="G21" i="3"/>
  <c r="G17" i="3" s="1"/>
  <c r="E44" i="3"/>
  <c r="F55" i="3"/>
  <c r="F44" i="3" s="1"/>
  <c r="F103" i="3"/>
  <c r="F109" i="3" s="1"/>
  <c r="F104" i="3"/>
  <c r="E17" i="3"/>
  <c r="E8" i="3" s="1"/>
  <c r="G55" i="3"/>
  <c r="G9" i="3"/>
  <c r="E103" i="3"/>
  <c r="E109" i="3" s="1"/>
  <c r="J29" i="1"/>
  <c r="E119" i="1"/>
  <c r="F119" i="1"/>
  <c r="H119" i="1"/>
  <c r="G109" i="3" l="1"/>
  <c r="G44" i="3"/>
  <c r="F79" i="3"/>
  <c r="I119" i="1"/>
  <c r="J119" i="1"/>
  <c r="E79" i="3"/>
  <c r="G8" i="3"/>
  <c r="G79" i="3" l="1"/>
</calcChain>
</file>

<file path=xl/sharedStrings.xml><?xml version="1.0" encoding="utf-8"?>
<sst xmlns="http://schemas.openxmlformats.org/spreadsheetml/2006/main" count="4234" uniqueCount="1399">
  <si>
    <t>Dział</t>
  </si>
  <si>
    <t>Rozdział</t>
  </si>
  <si>
    <t>§</t>
  </si>
  <si>
    <t>Nazwa</t>
  </si>
  <si>
    <t>Dochody</t>
  </si>
  <si>
    <t xml:space="preserve">Wydatki </t>
  </si>
  <si>
    <t>zmiana</t>
  </si>
  <si>
    <t>010</t>
  </si>
  <si>
    <t>Rolnictwo i łowiectwo</t>
  </si>
  <si>
    <t>01095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</si>
  <si>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</si>
  <si>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</si>
  <si>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</si>
  <si>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</si>
  <si>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</si>
  <si>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Wynagrodzenia bezosobowe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</si>
  <si>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</si>
  <si>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</si>
  <si>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</si>
  <si>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</si>
  <si>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</si>
  <si>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Dodatkowe wynagrodzenia roczne</t>
  </si>
  <si>
    <t>Zakup usług remontowych</t>
  </si>
  <si>
    <t>Podróże służbowe krajowe</t>
  </si>
  <si>
    <t xml:space="preserve">Urzędy naczelnych organów władzy państwowej, kontroli i ochrony prawa </t>
  </si>
  <si>
    <t>Wybory Prezydenta RP</t>
  </si>
  <si>
    <t>Różne wydatki na rzecz osób fizycznych</t>
  </si>
  <si>
    <t>Zakup energii</t>
  </si>
  <si>
    <t>Podróże slużbowe krajowe</t>
  </si>
  <si>
    <t>Wybory do Sejmu i Senatu</t>
  </si>
  <si>
    <t>Wybory do rad gmin, rad powiatów i sejmików województw, wybory wójtów, burmistrzów i prezydentów miast oraz referenda gminne, powiatowe i wojewodzkie</t>
  </si>
  <si>
    <t>Referenda ogólnokrajowe i konstytucyjne</t>
  </si>
  <si>
    <t>Oświata i wychowanie</t>
  </si>
  <si>
    <t>Szkoły podstawowe</t>
  </si>
  <si>
    <t>Zakup pomocy naukowych, dydaktycznych i książek</t>
  </si>
  <si>
    <t>Gimnazja</t>
  </si>
  <si>
    <t>Dotacja celowa z budżetu na finansowanie lub dofinansowanie zadań zleconych do realizacji stowarzyszeniom</t>
  </si>
  <si>
    <t>Realizacja zadań wymagających stosowania specjalnej organizacji nauki i metod pracy dla dzieci w szkołach podstawowych, gimnazjach, liceach ogólnokształcących, liceach profilowanych i szkołach zawodowych oraz liceach artystycznych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</si>
  <si>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</si>
  <si>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</si>
  <si>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</si>
  <si>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Opłaty z tytułu zakupu usług telekomunikacyjnych telefonii komórkowej</t>
  </si>
  <si>
    <t>Opłaty za administrowanie i czynsze za budynki, lokale i pomieszczenia garażowe</t>
  </si>
  <si>
    <t>Odpisy na zakładowy fundusz świadczeń socjalnych</t>
  </si>
  <si>
    <t>Koszty postępowania sądowego i prokuratorskiego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</si>
  <si>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</si>
  <si>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</si>
  <si>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</si>
  <si>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</si>
  <si>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</si>
  <si>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OGÓŁEM:</t>
  </si>
  <si>
    <t>Gospodarka mieszkaniowa</t>
  </si>
  <si>
    <t>Przedszkola</t>
  </si>
  <si>
    <t xml:space="preserve">                                                                </t>
  </si>
  <si>
    <t>ZESTAWIENIE PLANOWANYCH KWOT DOTACJI W 2015 ROKU</t>
  </si>
  <si>
    <t>Dotacje udzielone z budżetu Gminy  na zadania bieżące</t>
  </si>
  <si>
    <t>Treść</t>
  </si>
  <si>
    <t>Plan</t>
  </si>
  <si>
    <t xml:space="preserve">Zmiana </t>
  </si>
  <si>
    <t>Plan 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</si>
  <si>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</si>
  <si>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</si>
  <si>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</si>
  <si>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</si>
  <si>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</si>
  <si>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</si>
  <si>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</si>
  <si>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</si>
  <si>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</si>
  <si>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</si>
  <si>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</si>
  <si>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</si>
  <si>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</si>
  <si>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</si>
  <si>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Oddziały przedszkolne w szkołach podstawowych</t>
  </si>
  <si>
    <t xml:space="preserve">Dotacje celowe przekazane dla powiatu na zadania bieżące realizowane na podstawie porozumień (umów)  między jednostkami samorządu terytorialnego </t>
  </si>
  <si>
    <t>Pozostała działaność</t>
  </si>
  <si>
    <t>Dotacja celowa na pomoc finansową udzieloną miedzy jednostkami samorządu tereytorialnego na dofinansowanie własnych zadań bieżących</t>
  </si>
  <si>
    <t>Ochrona zdrowia</t>
  </si>
  <si>
    <t>Przeciwdziałanie alkoholizmowi</t>
  </si>
  <si>
    <t>Dotacja celowa na pomoc finansową udzieloną miedzy jednostkami samorzadu terytorialnego na dofinansowanie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</si>
  <si>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</si>
  <si>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</si>
  <si>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</si>
  <si>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</si>
  <si>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</si>
  <si>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</si>
  <si>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</si>
  <si>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</si>
  <si>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</si>
  <si>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</si>
  <si>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</si>
  <si>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</si>
  <si>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zadań wymagających stosowania specjalnej organizacji nauki i metod pracy dla dzieci w przedszkolach, oddziałach przedszkolnych w szkołach podstawowych i innych form wychowania przedszkolnego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</si>
  <si>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</si>
  <si>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Dotacja celowa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</si>
  <si>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</si>
  <si>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</si>
  <si>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</si>
  <si>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Turystyka</t>
  </si>
  <si>
    <t>Pozostala dzialalność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</si>
  <si>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</si>
  <si>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Bezpieczeństwo publiczne i ochrona przeciwpożarowa</t>
  </si>
  <si>
    <t>Ochotnicze straże pożarne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</si>
  <si>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</si>
  <si>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</si>
  <si>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</si>
  <si>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</si>
  <si>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RAZEM:</t>
  </si>
  <si>
    <t>Dotacje udzielone z budżetu na zadania majątkowe</t>
  </si>
  <si>
    <t xml:space="preserve">Plan
</t>
  </si>
  <si>
    <t>Drogi publiczne wojewódzkie</t>
  </si>
  <si>
    <t>Dotacja celowa na pomoc finansową udzieloną między jednostkami samorządu terytorialnego na dofinansowanie własnych zadań inwestycyjnych i zakupów inwestycyjnych</t>
  </si>
  <si>
    <t>Drogi publiczne powiatowe</t>
  </si>
  <si>
    <t>Szpitale ogólne</t>
  </si>
  <si>
    <t>Dotacja celowa z budżetu na finansowanie lub dofinansowanie kosztów realizacji inwestycji i zakupów inwestycyjnych  innych jednostek sektora finansów publicznych</t>
  </si>
  <si>
    <t>Dotacja celowa z budżetu na finansowanie lub dofinansowanie kosztów realizacji inwestycji i zakupów inwestycyjnych jednostek niezaliczanych do sektora finansów publicznych</t>
  </si>
  <si>
    <t>Dotacja celowa z budżetu na finansowanie lub dofinansowanie kosztów realizacji inwestycji i zakupów inwestycyjnych jednostek niezaliczanych do sektora finansow publicznych</t>
  </si>
  <si>
    <t>Rady Miejskiej w Rogoźnie</t>
  </si>
  <si>
    <t>WYKAZ WYDATKÓW MAJĄTKOWYCH GMINY UJĘTYCH W PLANIE BUDŻETU NA ROK 2015</t>
  </si>
  <si>
    <t>Lp.</t>
  </si>
  <si>
    <t>Nazwa zadania majątkowego</t>
  </si>
  <si>
    <t xml:space="preserve">Dział </t>
  </si>
  <si>
    <t>Paragraf</t>
  </si>
  <si>
    <t>Nakłady do poniesienia</t>
  </si>
  <si>
    <t>Planowane środki na 2015 rok</t>
  </si>
  <si>
    <t>Wykonawca /                   Termin realizacji</t>
  </si>
  <si>
    <t xml:space="preserve">Źródła finansowania
w 2015 roku / Dochody własne/ 
</t>
  </si>
  <si>
    <t>6</t>
  </si>
  <si>
    <t>7</t>
  </si>
  <si>
    <t>8</t>
  </si>
  <si>
    <t>9</t>
  </si>
  <si>
    <t>Budowa ośrodka rekreacji i sportu we wsi Owczegłowy w ramach "Wielkopolska Odnowa Wsi" (fundusz sołecki 6.000 zl)</t>
  </si>
  <si>
    <t>6050</t>
  </si>
  <si>
    <t>Wykonanie dokumentacji technicznej budowy amfiteatru w Parkowie w ramach "Wielkopolska Odnowa Wsi" (fundusz sołecki 8.000 zł)</t>
  </si>
  <si>
    <t>Modernizacja terenu przeznaczonego na cele kulturalne przy stawie w Parkowie - etap II w ramach "Wielkopolska Odnowa Wsi" 
(z funduszu sołeckiego 8.000 zł)</t>
  </si>
  <si>
    <t>Urząd Miejski w Rogoźnie 
Wykonawca: zostanie wyłoniony w drodze zamówień publicznych
Termin realizacji: 2015</t>
  </si>
  <si>
    <t>4.</t>
  </si>
  <si>
    <t>Przebudowa chodników przy ul. Kotlarskiej - Kościuszki przy drodze wojewódzkiej nr 241 w Rogoźnie (pomoc finansowa)</t>
  </si>
  <si>
    <t>600</t>
  </si>
  <si>
    <t>60013</t>
  </si>
  <si>
    <t>6300</t>
  </si>
  <si>
    <t>Urząd Miejski w Rogoźnie
Umowa o pomocy finansowej została podpisana z Województwem Wielkopolskim  w dniu 15.05.2015 roku
Termin realizacji: 2015</t>
  </si>
  <si>
    <t>5.</t>
  </si>
  <si>
    <t>Dofinansowanie do przebudowy drogi powiatowej 2038P na odcinku Parkowo - Józefinowo poprzez poszerzenie jezdni bitumicznej do szerokości 4,5m
(pomoc finansowa)</t>
  </si>
  <si>
    <t>60014</t>
  </si>
  <si>
    <t>Urząd Miejski w Rogoźnie
Umowa o pomocy finansowej zostałapodpisana z Powiatem Obornickim wdniu 06.07.2015r.
Termin realizacji: 2015</t>
  </si>
  <si>
    <t>6.</t>
  </si>
  <si>
    <t>Dofinansowanie przebudowy istniejącego chodnika przy ul. Za Jeziorem w Rogoźnie przy drodze powiatowej nr 2030P 
(pomoc finansowa)</t>
  </si>
  <si>
    <t>Urząd Miejski w Rogoźnie
Umowa o pomocy finansowej została podpisana z Powiatem Obornickim w dniu 06.07.2015r.
Termin realizacji: 2015</t>
  </si>
  <si>
    <t>7.</t>
  </si>
  <si>
    <t>Dofinansowanie wykonania dokumentacji oświetlenia ulicznego w pasie drogi powiatowej nr 2029P na odcinku od ul. Boguniewskiej do ul. Plażowej w Rogoźnie 
(pomoc finansowa)</t>
  </si>
  <si>
    <t>8.</t>
  </si>
  <si>
    <t>Przebudowa ulicy Fabrycznej - etap II Aktualizacja projektu przebudowy ul. Fabrycznej w Rogoźnie wraz z infrastrukturą towarzyszącą</t>
  </si>
  <si>
    <t>60016</t>
  </si>
  <si>
    <t>Urząd Miejski w Rogoźnie 
Wykonawca: Tadeusz Maćkowiak Wągrowiec
Termin realizacji: 2009-2016</t>
  </si>
  <si>
    <t>9.</t>
  </si>
  <si>
    <t xml:space="preserve">Przebudowa drogi nr 272520P w Gościejewie - etap II Aktualizacja dokumentacji </t>
  </si>
  <si>
    <t>Urząd Miejski w Rogoźnie 
Wykonawca: Ryszard Juszkiewicz Rogoźno
Termin realizacji: 2009-2016</t>
  </si>
  <si>
    <t>10.</t>
  </si>
  <si>
    <t>Przebudowa chodników przy ul. W. Szkolnej, M. Szkolnej, Piekarskiej</t>
  </si>
  <si>
    <t>Urząd Miejski w Rogoźnie 
Wykonawca: zostanie wyłoniony w drodze zamównień publicznych
Termin realizacji: 2015</t>
  </si>
  <si>
    <t>11.</t>
  </si>
  <si>
    <t>Budowa parkingu przy bloku nr 17 ul. Czarnkowskiej  etap II</t>
  </si>
  <si>
    <t>12.</t>
  </si>
  <si>
    <t>Przebudowa chodników i miejsc postojowych przy budynku gminnym ul. II Armii Wojska Polskiego nr 4 w Rogoźnie</t>
  </si>
  <si>
    <t>13.</t>
  </si>
  <si>
    <t>Przebudowa ulicy Cypriana Norwida w Rogoźnie</t>
  </si>
  <si>
    <t>14.</t>
  </si>
  <si>
    <t>Przebudowa kanalizacji deszczowej na ul. Kościuszki (od ul. Krzyżaniaka do ul. Przesmyk)</t>
  </si>
  <si>
    <t>15.</t>
  </si>
  <si>
    <t>Zakup wiat przystanowych w m. Owieczki II, Pruśce</t>
  </si>
  <si>
    <t>6060</t>
  </si>
  <si>
    <t>16.</t>
  </si>
  <si>
    <t xml:space="preserve">Budowa monitoringu na promenadzie </t>
  </si>
  <si>
    <t>630</t>
  </si>
  <si>
    <t>63095</t>
  </si>
  <si>
    <t>Urząd Miejski w Rogoźnie 
Wykonawca: K Power Karol Ignasiak Rogoźno
Termin realizacji: 2015</t>
  </si>
  <si>
    <t>17.</t>
  </si>
  <si>
    <t>Budowa pormenady nad Jeziorem Rogozińskim</t>
  </si>
  <si>
    <t>6668</t>
  </si>
  <si>
    <t>Urząd Miejski w Rogoźnie
Zwrot do Agencji Restrukturyzacji i Modernizacji Rolnictwa
Termin realizacji: 2015</t>
  </si>
  <si>
    <t>18.</t>
  </si>
  <si>
    <t>Przebudowa  budynku pawilonu lekcyjnego przy ul. Kościuszki 41 w Rogoźnie na pomieszczenia biurowe dla usług socjalno - oświatowych</t>
  </si>
  <si>
    <t>700</t>
  </si>
  <si>
    <t>70005</t>
  </si>
  <si>
    <t>Urząd Miejski w Rogoźnie 
Wykonawca: projektu -DT Projekt Tomasz Domagalski Rogoźno
Termin realizacji: 2015</t>
  </si>
  <si>
    <t>19.</t>
  </si>
  <si>
    <t>Zakup nieruchomości zabudowanej, położonej w Rogoźnie - działki nr 1508/2; 1512/3</t>
  </si>
  <si>
    <t>Urząd Miejski w Rogoźnie 
Umowa kuna została podpisana w dniu 16 lipca 2014 roku z Powiatem obornickim
Termin realizacji: 2014-2016</t>
  </si>
  <si>
    <t>20.</t>
  </si>
  <si>
    <t xml:space="preserve">Zakup gruntów </t>
  </si>
  <si>
    <t>Urząd Miejski w Rogoźnie 
Termin realizacji: 2015</t>
  </si>
  <si>
    <t>21.</t>
  </si>
  <si>
    <t>Zakup nieruchomości 
(z przenaczeniem na lokale socjalne)</t>
  </si>
  <si>
    <t>22.</t>
  </si>
  <si>
    <t>Zakup narzędzia do odzyskiwania danych po awarii</t>
  </si>
  <si>
    <t>750</t>
  </si>
  <si>
    <t>75023</t>
  </si>
  <si>
    <t>23.</t>
  </si>
  <si>
    <t>Dofinansowanie zakupu samochodu dla Komisariatu Policji w Rogoźnie</t>
  </si>
  <si>
    <t>754</t>
  </si>
  <si>
    <t>75404</t>
  </si>
  <si>
    <t>6170</t>
  </si>
  <si>
    <t>Urząd Miejski w Rogoźnie 
Została zawarta umowa z KWP w Poznaniu  w dniu 07.04.2015r.
Termin realizacji: 2015</t>
  </si>
  <si>
    <t>24.</t>
  </si>
  <si>
    <t>Rozbudowa budynku remizy  OSP Owieczki - etap I</t>
  </si>
  <si>
    <t>75412</t>
  </si>
  <si>
    <t>25.</t>
  </si>
  <si>
    <t>Budowa wjazdu do remizy OSP Pruśce</t>
  </si>
  <si>
    <t>Urząd Miejski w Rogoźnie 
Wykonawca: PHU ANMAK Rogoźno
Termin realizacji: 2015</t>
  </si>
  <si>
    <t>26.</t>
  </si>
  <si>
    <t>Zakup średniego samochodu ratowniczo-gaśniczego z napedem 4x4 dla OSP Parkowo</t>
  </si>
  <si>
    <t>6230</t>
  </si>
  <si>
    <t>Urząd Miejski w Rogoźnie 
Została podpisana umowa dofinasowania z OSP w dniu 09-01-2015 r.
Termin realizacji: 2014-2015</t>
  </si>
  <si>
    <t>27.</t>
  </si>
  <si>
    <t xml:space="preserve">Dofinansowanie zakupu zestawu hydraulicznego - rozpieraka cylindrycznego dla OSP Parkowo </t>
  </si>
  <si>
    <t>28.</t>
  </si>
  <si>
    <t>Zakup oznakowanego samochodu  służbowego dla Straży Miejskiej</t>
  </si>
  <si>
    <t>75416</t>
  </si>
  <si>
    <t>29.</t>
  </si>
  <si>
    <t>Modernizacja starego budynku Gimnazjum Nr 1</t>
  </si>
  <si>
    <t>801</t>
  </si>
  <si>
    <t>80101</t>
  </si>
  <si>
    <t>30.</t>
  </si>
  <si>
    <t>Adapltacja pomieszczeń gospodarczych na węzeł sanitarny do nowo tworzonego oddziału przedszkolnego</t>
  </si>
  <si>
    <t>80104</t>
  </si>
  <si>
    <t>Przedszkole Nr 2 w Rogoźnie
Wykonawca: Zakład Murarski Mieczysław Piotr Garbatka 8b, 64-610 Rogoźno
Termin realizacji: 2015</t>
  </si>
  <si>
    <t>31.</t>
  </si>
  <si>
    <t>Zakup okapu kuchennego</t>
  </si>
  <si>
    <t>32.</t>
  </si>
  <si>
    <t>Dofinansowanie zakupu aparatury medycznej dla SP ZOZ w Obornikach</t>
  </si>
  <si>
    <t>851</t>
  </si>
  <si>
    <t>85111</t>
  </si>
  <si>
    <t>6220</t>
  </si>
  <si>
    <t>Urząd Miejski w Rogoźnie 
Została podpisana umowa dofinasowania z SP ZOZ w Obornikach w dniu 06.05.2015 r.
Termin realizacji: 2015</t>
  </si>
  <si>
    <t>33.</t>
  </si>
  <si>
    <t>Dofinansowanie rozbudowy Oddziałów Szpitala Powiatowego w Obornikach
(pomoc finansowa)</t>
  </si>
  <si>
    <t>Urząd Miejski w Rogoźnie 
Podpisano umowę dofinasowania z Zarzadem Powiatu Obornickiego w dniu 29.06.2015r.
Termin realizacji: 2015</t>
  </si>
  <si>
    <t>34.</t>
  </si>
  <si>
    <t>Zakup kosiarki smobieżnej do pielęgnacji zieleni na terenie miasta i sołectwa Ruda</t>
  </si>
  <si>
    <t>900</t>
  </si>
  <si>
    <t>90004</t>
  </si>
  <si>
    <t>35.</t>
  </si>
  <si>
    <t>Dofinansowanie zakupu wyposażenia gabinetu weterynaryjnego w schronisku Azorek w Obornikach
(pomoc finansowa)</t>
  </si>
  <si>
    <t>90013</t>
  </si>
  <si>
    <t>Urząd Miejski w Rogoźnie 
Pdpisano umowę dofinasowania z Gminą Oborniki w dniu 26.03.2015r.
Termin realizacji: 2015</t>
  </si>
  <si>
    <t>36.</t>
  </si>
  <si>
    <t>Budowa oświetlenia w miejscowości Parkowo- Jaracz</t>
  </si>
  <si>
    <t>90015</t>
  </si>
  <si>
    <t>Urząd Miejski w Rogoźnie 
Wykonawca: PPUH RAGAMA L.Przybyłek Rogoźno
Termin realizacji: 2015</t>
  </si>
  <si>
    <t>37.</t>
  </si>
  <si>
    <t xml:space="preserve">Budowa oświetlenia za boiskiem ORLIK </t>
  </si>
  <si>
    <t>38.</t>
  </si>
  <si>
    <t>Wykonanie dokumentacji technicznej budowy oświtlenia przy ulicach Werbla, Szarych Szeregów i Prusa</t>
  </si>
  <si>
    <t>39.</t>
  </si>
  <si>
    <t>Budowa punktu oświetlenia na ul. Leśnej</t>
  </si>
  <si>
    <t>40.</t>
  </si>
  <si>
    <t>Modernizacja oświetlenia na ul. Kotlarskiej i Kościuszki</t>
  </si>
  <si>
    <t>41.</t>
  </si>
  <si>
    <t>Dokumentacja budowy oświetlenia drogowego w Jaraczu</t>
  </si>
  <si>
    <t>42.</t>
  </si>
  <si>
    <t>Projekt rewitalizacji Placu Karola Marcinkowskiego w Rogoźnie</t>
  </si>
  <si>
    <t>90095</t>
  </si>
  <si>
    <t>43.</t>
  </si>
  <si>
    <t>Zakup klimatyzacji do świetlicy w Gościejewie</t>
  </si>
  <si>
    <t>921</t>
  </si>
  <si>
    <t>92109</t>
  </si>
  <si>
    <t>Urząd Miejski w Rogoźnie 
Wykonawca: ZUŚI- Serwis Kotłów Gazowych i Klimatyzacji Mirosław Trząsalski- Wągoriwec
Termin realizacji: 2015</t>
  </si>
  <si>
    <t>44.</t>
  </si>
  <si>
    <t>Przebudowa poszycia dachu na budynku świetlicy w m. Grudna</t>
  </si>
  <si>
    <t>45.</t>
  </si>
  <si>
    <t>Zakup blachodachówki - świetlica w Grudnie</t>
  </si>
  <si>
    <t>46.</t>
  </si>
  <si>
    <t>Budowa zewnętrznej klatki schodowej do budynku RCK
(dotacja celowa)</t>
  </si>
  <si>
    <t>47.</t>
  </si>
  <si>
    <t>Wykonanie projektu budowy hali sportowej w Rogoźnie</t>
  </si>
  <si>
    <t>926</t>
  </si>
  <si>
    <t>92601</t>
  </si>
  <si>
    <t>48.</t>
  </si>
  <si>
    <t>Zakup kosiarki samobieżnej dla soł. Kaziopole</t>
  </si>
  <si>
    <t>Plan dochodów i wydatków związanych z realizacją zadań wykonywanych</t>
  </si>
  <si>
    <t>z dnia 25 listopada 2015</t>
  </si>
  <si>
    <t>na podstawie porozumień między jednostkami samorządu terytorialnego w 2015 roku</t>
  </si>
  <si>
    <t>z dnia 25 listopada 2015 roku</t>
  </si>
  <si>
    <t>Dofinansowanie zakupu wyposażenia do schroniska Azorek w Obornikach
(pomoc finansowa)</t>
  </si>
  <si>
    <t>Urząd Miejski w Rogoźnie 
Zostanie podpisany aneks do umowy z Gminą Oborniki 
Termin realizacji: 2015</t>
  </si>
  <si>
    <t>Zakup śmieciarki  3,5T</t>
  </si>
  <si>
    <t>90003</t>
  </si>
  <si>
    <t xml:space="preserve">Plan dochodów, dotacji i wydatków związanych z realizacją zadań  z zakresu administracji rządowej 
i innych zadań zleconych gminie ustawami na 2015 rok </t>
  </si>
  <si>
    <t>a) plan dotacji i wydatków</t>
  </si>
  <si>
    <t>Dotacje</t>
  </si>
  <si>
    <t>b) plan dochodów:</t>
  </si>
  <si>
    <t>0980</t>
  </si>
  <si>
    <t>0830</t>
  </si>
  <si>
    <t>0970</t>
  </si>
  <si>
    <t>Wpływy z usług</t>
  </si>
  <si>
    <t>Wpływy z róznych dochodów</t>
  </si>
  <si>
    <t>Wpływy z tytułu zwrotow wypłaconych świadczeń z funduszu alimentacyjnego</t>
  </si>
  <si>
    <t xml:space="preserve">PLAN PRZYCHODÓW I KOSZTÓW ZAKŁADU BUDŻETOWEGO GMINY ROGOŹNO </t>
  </si>
  <si>
    <t>ORAZ ZAKRES I KWOTA DOTACJI PRZEDMIOTOWEJ NA 2015 ROK</t>
  </si>
  <si>
    <t>Nazwa zakładu budżetowego
Dział 700 Rozdział 70001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</si>
  <si>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</si>
  <si>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</si>
  <si>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</si>
  <si>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</si>
  <si>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</si>
  <si>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</si>
  <si>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</si>
  <si>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</si>
  <si>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</t>
  </si>
  <si>
    <t>z tego:</t>
  </si>
  <si>
    <r>
      <t>1) do kosztów eksploatacji lokali socjalnych o pow. 131,70m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x 28,92 zł/m</t>
    </r>
    <r>
      <rPr>
        <i/>
        <vertAlign val="superscript"/>
        <sz val="9"/>
        <rFont val="Arial"/>
        <family val="2"/>
        <charset val="238"/>
      </rPr>
      <t>2</t>
    </r>
  </si>
  <si>
    <r>
      <t>2) do kosztów eksploatacji lokali z wyrokami eksmisji o pow. 1.868,58 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>x 40,20 zł/m</t>
    </r>
    <r>
      <rPr>
        <i/>
        <vertAlign val="superscript"/>
        <sz val="9"/>
        <rFont val="Arial"/>
        <family val="2"/>
        <charset val="238"/>
      </rPr>
      <t>2</t>
    </r>
  </si>
  <si>
    <r>
      <t>3) do kosztów eksploatacji mieszkań komunalnych w budynkach Wspólnot Mieszkaniowych o pow. 11.661,65 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x 29,88 zł/m</t>
    </r>
    <r>
      <rPr>
        <i/>
        <vertAlign val="superscript"/>
        <sz val="9"/>
        <rFont val="Arial"/>
        <family val="2"/>
        <charset val="238"/>
      </rPr>
      <t>2</t>
    </r>
  </si>
  <si>
    <r>
      <t>4) do kosztów remontu lokali do ponownego zasiedlenia 644,23 zł x164,73m</t>
    </r>
    <r>
      <rPr>
        <i/>
        <vertAlign val="superscript"/>
        <sz val="9"/>
        <rFont val="Arial"/>
        <family val="2"/>
        <charset val="238"/>
      </rPr>
      <t>2</t>
    </r>
  </si>
  <si>
    <t>5) konserwacji i remontów lokali mieszkalnych o pow.16.225,41m2 *6,01 zł/m2</t>
  </si>
  <si>
    <t>Plan obowiązujący na dzień:
19.10.2015r.</t>
  </si>
  <si>
    <t>Plan obowiązujący na dzień: 25.11.2015r.</t>
  </si>
  <si>
    <t>Plan na 05.11.2015</t>
  </si>
  <si>
    <t>Plan po zmianie na 25.11.2015r.</t>
  </si>
  <si>
    <t>Dotacje celowe otrzymane z gminy na zadania bieżące realizowane na podstawie porozumień (umów) między jednostkami samorządu terytorialnego</t>
  </si>
  <si>
    <t>49.</t>
  </si>
  <si>
    <t>50.</t>
  </si>
  <si>
    <t>Urząd Miejski w Rogoźnie 
Wykonawca: Przedsiębiorstwo Budowlano-Drogowe Włodarczyk Szymon Roszkowo 1A/4
Termin realizacji: 2015</t>
  </si>
  <si>
    <t>Urząd Miejski w Rogoźnie 
Wykonawca: Przedsiębiorstwo Budowlano-Drogowe Włodarczyk Szymon Roszkowo 1A/4
Termin realizacji: 2014-2015</t>
  </si>
  <si>
    <t>Urząd Miejski w Rogoźnie
Umowa o pomocy finansowej została podpisana z Powiatem Obornickim 30.09.2015r.
Termin realizacji: 2015</t>
  </si>
  <si>
    <t>Urząd Miejski w Rogoźnie 
Wykonawca: BIMEX  Ruda 12B 64-610 Rogoźno
Termin realizacji: 2015</t>
  </si>
  <si>
    <t>Urząd Miejski w Rogoźnie 
Wykonawca został wyłoniony w drodze zamówień publicznych
Termin realizacji: 2015</t>
  </si>
  <si>
    <t>Urząd Miejski w Rogoźnie 
Została podpisana umowa dofinasowania z OSP w dniu 09-04-2015r.
Termin realizacji: 2015</t>
  </si>
  <si>
    <t>Urząd Miejski w Rogoźnie 
Wykonawca: ENEA Oświetlenie Poznań
Termin realizacji: 2015</t>
  </si>
  <si>
    <t>Urząd Miejski w Rogoźnie 
Wykonawca: Zakład Dekarsko-Murarski M. Muszyński Rogoźno
Termin realizacji: 2015</t>
  </si>
  <si>
    <t>Urząd Miejski w Rogoźnie 
Wykonawca: STIHL Rogoźno
Termin realizacji: 2015</t>
  </si>
  <si>
    <t>Przedszkole w Parkowie
Wykonawca: CASTRO-CENTRUM Piła
Teremin realizacji: 2015</t>
  </si>
  <si>
    <t>51.</t>
  </si>
  <si>
    <t xml:space="preserve">Budowa zewnętrznej klatki schodowej do budynku gminnego </t>
  </si>
  <si>
    <t>Urząd Miejski w Rogoźnie 
Została podpisana umowa na dotację celową z instytucją kultury w dniu 10.04.2015r., która zostanie rozwiązana
Termin realizacji: 2015</t>
  </si>
  <si>
    <t>Przed zmianą</t>
  </si>
  <si>
    <t>Zmiana</t>
  </si>
  <si>
    <t>Po zmianie</t>
  </si>
  <si>
    <t>916 993,04</t>
  </si>
  <si>
    <t>0,00</t>
  </si>
  <si>
    <t>22 000,00</t>
  </si>
  <si>
    <t>2830</t>
  </si>
  <si>
    <t>Dotacja celowa z budżetu na finansowanie lub dofinansowanie zadań zleconych do realizacji pozostałym jednostkom nie zaliczanym do sektora finansów publicznych</t>
  </si>
  <si>
    <t>15 000,00</t>
  </si>
  <si>
    <t>4300</t>
  </si>
  <si>
    <t>7 000,00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</si>
  <si>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</si>
  <si>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</si>
  <si>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</si>
  <si>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</si>
  <si>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</si>
  <si>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877 993,04</t>
  </si>
  <si>
    <t>4010</t>
  </si>
  <si>
    <t>2 960,02</t>
  </si>
  <si>
    <t>4110</t>
  </si>
  <si>
    <t>508,83</t>
  </si>
  <si>
    <t>4120</t>
  </si>
  <si>
    <t>72,52</t>
  </si>
  <si>
    <t>4170</t>
  </si>
  <si>
    <t>2 596,77</t>
  </si>
  <si>
    <t>4210</t>
  </si>
  <si>
    <t>12 276,28</t>
  </si>
  <si>
    <t>75 342,40</t>
  </si>
  <si>
    <t>4430</t>
  </si>
  <si>
    <t>756 714,22</t>
  </si>
  <si>
    <t>Wydatki inwestycyjne jednostek budżetowych</t>
  </si>
  <si>
    <t>27 522,00</t>
  </si>
  <si>
    <t>050</t>
  </si>
  <si>
    <t>Rybołówstwo i rybactwo</t>
  </si>
  <si>
    <t>20 000,00</t>
  </si>
  <si>
    <t>05095</t>
  </si>
  <si>
    <t>520,00</t>
  </si>
  <si>
    <t>3 000,00</t>
  </si>
  <si>
    <t>14 000,00</t>
  </si>
  <si>
    <t>4260</t>
  </si>
  <si>
    <t>2 480,00</t>
  </si>
  <si>
    <t>Transport i łączność</t>
  </si>
  <si>
    <t>2 164 186,00</t>
  </si>
  <si>
    <t>- 36 578,80</t>
  </si>
  <si>
    <t>2 127 607,20</t>
  </si>
  <si>
    <t>60004</t>
  </si>
  <si>
    <t>270 000,00</t>
  </si>
  <si>
    <t>- 16 515,00</t>
  </si>
  <si>
    <t>253 485,00</t>
  </si>
  <si>
    <t>2310</t>
  </si>
  <si>
    <t>Dotacje celowe przekazane gminie na zadania bieżące realizowane na podstawie porozumień (umów) między jednostkami samorządu terytorialnego</t>
  </si>
  <si>
    <t>220 000,00</t>
  </si>
  <si>
    <t>- 13 515,00</t>
  </si>
  <si>
    <t>206 485,00</t>
  </si>
  <si>
    <t>50 000,00</t>
  </si>
  <si>
    <t>- 3 000,00</t>
  </si>
  <si>
    <t>47 000,00</t>
  </si>
  <si>
    <t>200 000,00</t>
  </si>
  <si>
    <t>Dotacja celowa na pomoc finansową udzielaną między jednostkami samorządu terytorialnego na dofinansowanie własnych zadań inwestycyjnych i zakupów inwestycyjnych</t>
  </si>
  <si>
    <t>205 800,00</t>
  </si>
  <si>
    <t>Drogi publiczne gminne</t>
  </si>
  <si>
    <t>1 488 386,00</t>
  </si>
  <si>
    <t>- 20 063,80</t>
  </si>
  <si>
    <t>1 468 322,20</t>
  </si>
  <si>
    <t>207,00</t>
  </si>
  <si>
    <t>30,00</t>
  </si>
  <si>
    <t>1 200,00</t>
  </si>
  <si>
    <t>145 790,00</t>
  </si>
  <si>
    <t>4270</t>
  </si>
  <si>
    <t>100 000,00</t>
  </si>
  <si>
    <t>650 463,00</t>
  </si>
  <si>
    <t>7 370,00</t>
  </si>
  <si>
    <t>576 026,00</t>
  </si>
  <si>
    <t>555 962,20</t>
  </si>
  <si>
    <t>Wydatki na zakupy inwestycyjne jednostek budżetowych</t>
  </si>
  <si>
    <t>7 300,00</t>
  </si>
  <si>
    <t>82 000,00</t>
  </si>
  <si>
    <t>2360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</si>
  <si>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</si>
  <si>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1 000,00</t>
  </si>
  <si>
    <t>11 375,15</t>
  </si>
  <si>
    <t>4568</t>
  </si>
  <si>
    <t>Odsetki od dotacji oraz płatności: wykorzystanych niezgodnie z przeznaczeniem lub wykorzystanych z naruszeniem procedur, o których mowa w art. 184 ustawy, pobranych nienależnie lub  w nadmiernej wysokości</t>
  </si>
  <si>
    <t>338,08</t>
  </si>
  <si>
    <t>66 000,00</t>
  </si>
  <si>
    <t>Zwroty dotacji oraz płatności, w tym wykorzystanych niezgodnie z przeznaczeniem lub wykorzystanych z naruszeniem procedur, o których mowa w art. 184 ustawy, pobranych nienależnie lub w nadmiernej wysokości, dotyczące wydatków majątkowych.</t>
  </si>
  <si>
    <t>3 286,77</t>
  </si>
  <si>
    <t>2 771 217,82</t>
  </si>
  <si>
    <t>46 793,20</t>
  </si>
  <si>
    <t>2 818 011,02</t>
  </si>
  <si>
    <t>70001</t>
  </si>
  <si>
    <t>Zakłady gospodarki mieszkaniowej</t>
  </si>
  <si>
    <t>533 467,82</t>
  </si>
  <si>
    <t>97 515,00</t>
  </si>
  <si>
    <t>630 982,82</t>
  </si>
  <si>
    <t>2650</t>
  </si>
  <si>
    <t>Gospodarka gruntami i nieruchomościami</t>
  </si>
  <si>
    <t>2 237 750,00</t>
  </si>
  <si>
    <t>- 50 721,80</t>
  </si>
  <si>
    <t>2 187 028,20</t>
  </si>
  <si>
    <t>107 000,00</t>
  </si>
  <si>
    <t>- 500,00</t>
  </si>
  <si>
    <t>106 500,00</t>
  </si>
  <si>
    <t>3 500,00</t>
  </si>
  <si>
    <t>125 000,00</t>
  </si>
  <si>
    <t>500,00</t>
  </si>
  <si>
    <t>125 500,00</t>
  </si>
  <si>
    <t>4480</t>
  </si>
  <si>
    <t>Podatek od nieruchomości</t>
  </si>
  <si>
    <t>391 986,00</t>
  </si>
  <si>
    <t>4500</t>
  </si>
  <si>
    <t>Pozostałe podatki na rzecz budżetów jednostek samorządu terytorialnego</t>
  </si>
  <si>
    <t>564,00</t>
  </si>
  <si>
    <t>4520</t>
  </si>
  <si>
    <t>Opłaty na rzecz budżetów jednostek samorządu terytorialnego</t>
  </si>
  <si>
    <t>3 600,00</t>
  </si>
  <si>
    <t>4530</t>
  </si>
  <si>
    <t>Podatek od towarów i usług (VAT).</t>
  </si>
  <si>
    <t>100,00</t>
  </si>
  <si>
    <t>4590</t>
  </si>
  <si>
    <t>Kary i odszkodowania wypłacane na rzecz osób fizycznych</t>
  </si>
  <si>
    <t>103 000,00</t>
  </si>
  <si>
    <t>4600</t>
  </si>
  <si>
    <t>Kary i odszkodowania wypłacane na rzecz osób prawnych i innych jednostek organizacyjnych</t>
  </si>
  <si>
    <t>155 000,00</t>
  </si>
  <si>
    <t>4610</t>
  </si>
  <si>
    <t>5 000,00</t>
  </si>
  <si>
    <t>1 143 000,00</t>
  </si>
  <si>
    <t>1 092 278,20</t>
  </si>
  <si>
    <t>710</t>
  </si>
  <si>
    <t>Działalność usługowa</t>
  </si>
  <si>
    <t>63 150,00</t>
  </si>
  <si>
    <t>71014</t>
  </si>
  <si>
    <t>Opracowania geodezyjne i kartograficzne</t>
  </si>
  <si>
    <t>53 150,00</t>
  </si>
  <si>
    <t>2 220,00</t>
  </si>
  <si>
    <t>50 930,00</t>
  </si>
  <si>
    <t>71035</t>
  </si>
  <si>
    <t>Cmentarze</t>
  </si>
  <si>
    <t>10 000,00</t>
  </si>
  <si>
    <t>4 488 587,29</t>
  </si>
  <si>
    <t>4 491 587,29</t>
  </si>
  <si>
    <t>75011</t>
  </si>
  <si>
    <t>149 375,00</t>
  </si>
  <si>
    <t>92 741,08</t>
  </si>
  <si>
    <t>4040</t>
  </si>
  <si>
    <t>Dodatkowe wynagrodzenie roczne</t>
  </si>
  <si>
    <t>7 414,27</t>
  </si>
  <si>
    <t>17 216,70</t>
  </si>
  <si>
    <t>2 453,81</t>
  </si>
  <si>
    <t>4 324,27</t>
  </si>
  <si>
    <t>4 000,00</t>
  </si>
  <si>
    <t>8 324,27</t>
  </si>
  <si>
    <t>- 4 000,00</t>
  </si>
  <si>
    <t>16 000,00</t>
  </si>
  <si>
    <t>3 931,00</t>
  </si>
  <si>
    <t>4410</t>
  </si>
  <si>
    <t>1 293,87</t>
  </si>
  <si>
    <t>75022</t>
  </si>
  <si>
    <t>Rady gmin (miast i miast na prawach powiatu)</t>
  </si>
  <si>
    <t>304 097,24</t>
  </si>
  <si>
    <t>3030</t>
  </si>
  <si>
    <t xml:space="preserve">Różne wydatki na rzecz osób fizycznych </t>
  </si>
  <si>
    <t>264 097,24</t>
  </si>
  <si>
    <t>4190</t>
  </si>
  <si>
    <t>Nagrody konkursowe</t>
  </si>
  <si>
    <t>12 000,00</t>
  </si>
  <si>
    <t>4420</t>
  </si>
  <si>
    <t>Podróże służbowe zagraniczne</t>
  </si>
  <si>
    <t>2 000,00</t>
  </si>
  <si>
    <t>Urzędy gmin (miast i miast na prawach powiatu)</t>
  </si>
  <si>
    <t>3 872 615,05</t>
  </si>
  <si>
    <t>3 875 615,05</t>
  </si>
  <si>
    <t>3020</t>
  </si>
  <si>
    <t>Wydatki osobowe niezaliczone do wynagrodzeń</t>
  </si>
  <si>
    <t>6 000,00</t>
  </si>
  <si>
    <t>2 447 386,66</t>
  </si>
  <si>
    <t>171 686,57</t>
  </si>
  <si>
    <t>445 868,21</t>
  </si>
  <si>
    <t>51 299,86</t>
  </si>
  <si>
    <t>4140</t>
  </si>
  <si>
    <t>Wpłaty na Państwowy Fundusz Rehabilitacji Osób Niepełnosprawnych</t>
  </si>
  <si>
    <t>43 500,00</t>
  </si>
  <si>
    <t>92 909,75</t>
  </si>
  <si>
    <t>4230</t>
  </si>
  <si>
    <t>Zakup leków, wyrobów medycznych i produktów biobójczych</t>
  </si>
  <si>
    <t>200,00</t>
  </si>
  <si>
    <t>4240</t>
  </si>
  <si>
    <t>9 000,00</t>
  </si>
  <si>
    <t>78 000,00</t>
  </si>
  <si>
    <t>27 000,00</t>
  </si>
  <si>
    <t>4280</t>
  </si>
  <si>
    <t>Zakup usług zdrowotnych</t>
  </si>
  <si>
    <t>168 500,00</t>
  </si>
  <si>
    <t>4360</t>
  </si>
  <si>
    <t>Opłaty z tytułu zakupu usług telekomunikacyjnych</t>
  </si>
  <si>
    <t>31 000,00</t>
  </si>
  <si>
    <t>4380</t>
  </si>
  <si>
    <t>Zakup usług obejmujacych tłumaczenia</t>
  </si>
  <si>
    <t>4390</t>
  </si>
  <si>
    <t>Zakup usług obejmujących wykonanie ekspertyz, analiz i opinii</t>
  </si>
  <si>
    <t>55 000,00</t>
  </si>
  <si>
    <t>45 000,00</t>
  </si>
  <si>
    <t>4440</t>
  </si>
  <si>
    <t>70 764,00</t>
  </si>
  <si>
    <t>4700</t>
  </si>
  <si>
    <t xml:space="preserve">Szkolenia pracowników niebędących członkami korpusu służby cywilnej </t>
  </si>
  <si>
    <t>30 000,00</t>
  </si>
  <si>
    <t>75075</t>
  </si>
  <si>
    <t>Promocja jednostek samorządu terytorialnego</t>
  </si>
  <si>
    <t>44 000,00</t>
  </si>
  <si>
    <t>24 000,00</t>
  </si>
  <si>
    <t>75095</t>
  </si>
  <si>
    <t>118 500,00</t>
  </si>
  <si>
    <t>92 820,00</t>
  </si>
  <si>
    <t>4100</t>
  </si>
  <si>
    <t>Wynagrodzenia agencyjno-prowizyjne</t>
  </si>
  <si>
    <t>24 660,00</t>
  </si>
  <si>
    <t>1 020,00</t>
  </si>
  <si>
    <t>751</t>
  </si>
  <si>
    <t>Urzędy naczelnych organów władzy państwowej, kontroli i ochrony prawa oraz sądownictwa</t>
  </si>
  <si>
    <t>135 587,00</t>
  </si>
  <si>
    <t>75101</t>
  </si>
  <si>
    <t>Urzędy naczelnych organów władzy państwowej, kontroli i ochrony prawa</t>
  </si>
  <si>
    <t>2 949,00</t>
  </si>
  <si>
    <t>2 464,90</t>
  </si>
  <si>
    <t>423,71</t>
  </si>
  <si>
    <t>60,39</t>
  </si>
  <si>
    <t>75107</t>
  </si>
  <si>
    <t>Wybory Prezydenta Rzeczypospolitej Polskiej</t>
  </si>
  <si>
    <t>57 682,00</t>
  </si>
  <si>
    <t>32 142,81</t>
  </si>
  <si>
    <t>1 658,89</t>
  </si>
  <si>
    <t>181,25</t>
  </si>
  <si>
    <t>12 485,00</t>
  </si>
  <si>
    <t>9 476,88</t>
  </si>
  <si>
    <t>73,18</t>
  </si>
  <si>
    <t>513,99</t>
  </si>
  <si>
    <t>1 150,00</t>
  </si>
  <si>
    <t>75108</t>
  </si>
  <si>
    <t>37 736,00</t>
  </si>
  <si>
    <t>20 548,15</t>
  </si>
  <si>
    <t>1 256,65</t>
  </si>
  <si>
    <t>103,18</t>
  </si>
  <si>
    <t>10 060,00</t>
  </si>
  <si>
    <t>4 480,33</t>
  </si>
  <si>
    <t>76,94</t>
  </si>
  <si>
    <t>247,90</t>
  </si>
  <si>
    <t>962,85</t>
  </si>
  <si>
    <t>75109</t>
  </si>
  <si>
    <t>Wybory do rad gmin, rad powiatów i sejmików województw, wybory wójtów, burmistrzów i prezydentów miast oraz referenda gminne, powiatowe i wojewódzkie</t>
  </si>
  <si>
    <t>5 666,00</t>
  </si>
  <si>
    <t>3 955,00</t>
  </si>
  <si>
    <t>163,33</t>
  </si>
  <si>
    <t>23,30</t>
  </si>
  <si>
    <t>950,00</t>
  </si>
  <si>
    <t>280,63</t>
  </si>
  <si>
    <t>163,35</t>
  </si>
  <si>
    <t>130,39</t>
  </si>
  <si>
    <t>75110</t>
  </si>
  <si>
    <t>31 554,00</t>
  </si>
  <si>
    <t>17 963,14</t>
  </si>
  <si>
    <t>1 138,01</t>
  </si>
  <si>
    <t>86,28</t>
  </si>
  <si>
    <t>8 630,00</t>
  </si>
  <si>
    <t>2 229,11</t>
  </si>
  <si>
    <t>29,05</t>
  </si>
  <si>
    <t>1 168,43</t>
  </si>
  <si>
    <t>309,98</t>
  </si>
  <si>
    <t>917 664,97</t>
  </si>
  <si>
    <t>Komendy wojewódzkie Policji</t>
  </si>
  <si>
    <t>46 000,00</t>
  </si>
  <si>
    <t>3000</t>
  </si>
  <si>
    <t>Wpłaty jednostek na państwowy fundusz celowy</t>
  </si>
  <si>
    <t>5 372,81</t>
  </si>
  <si>
    <t>Wpłaty jednostek na państwowy fundusz celowy na finansowanie lub dofinansowanie zadań inwestycyjnych</t>
  </si>
  <si>
    <t>36 000,00</t>
  </si>
  <si>
    <t>- 5 372,81</t>
  </si>
  <si>
    <t>30 627,19</t>
  </si>
  <si>
    <t>823 564,97</t>
  </si>
  <si>
    <t>- 1 000,00</t>
  </si>
  <si>
    <t>822 564,97</t>
  </si>
  <si>
    <t>2820</t>
  </si>
  <si>
    <t>60 000,00</t>
  </si>
  <si>
    <t>4 860,30</t>
  </si>
  <si>
    <t>636,60</t>
  </si>
  <si>
    <t>28 200,00</t>
  </si>
  <si>
    <t>158 813,07</t>
  </si>
  <si>
    <t>- 9 000,00</t>
  </si>
  <si>
    <t>13 000,00</t>
  </si>
  <si>
    <t>45 275,00</t>
  </si>
  <si>
    <t>23 000,00</t>
  </si>
  <si>
    <t>26 000,00</t>
  </si>
  <si>
    <t>67 500,00</t>
  </si>
  <si>
    <t>Dotacje celowe z budżetu na finansowanie lub dofinansowanie kosztów realizacji inwestycji i zakupów inwestycyjnych jednostek nie zaliczanych do sektora finansów publicznych</t>
  </si>
  <si>
    <t>289 280,00</t>
  </si>
  <si>
    <t>75414</t>
  </si>
  <si>
    <t>Obrona cywilna</t>
  </si>
  <si>
    <t>11 500,00</t>
  </si>
  <si>
    <t>1 500,00</t>
  </si>
  <si>
    <t>Straż gminna (miejska)</t>
  </si>
  <si>
    <t>34 100,00</t>
  </si>
  <si>
    <t>1 600,00</t>
  </si>
  <si>
    <t>18 500,00</t>
  </si>
  <si>
    <t>757</t>
  </si>
  <si>
    <t>Obsługa długu publicznego</t>
  </si>
  <si>
    <t>397 200,00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</si>
  <si>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</si>
  <si>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</si>
  <si>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</si>
  <si>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</si>
  <si>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</t>
  </si>
  <si>
    <t>Różne rozliczenia</t>
  </si>
  <si>
    <t>75818</t>
  </si>
  <si>
    <t>Rezerwy ogólne i celowe</t>
  </si>
  <si>
    <t>4810</t>
  </si>
  <si>
    <t>Rezerwy</t>
  </si>
  <si>
    <t>22 968 225,17</t>
  </si>
  <si>
    <t>- 14 580,00</t>
  </si>
  <si>
    <t>22 953 645,17</t>
  </si>
  <si>
    <t>9 631 005,80</t>
  </si>
  <si>
    <t>284 173,00</t>
  </si>
  <si>
    <t>9 915 178,80</t>
  </si>
  <si>
    <t>2 800,00</t>
  </si>
  <si>
    <t>302 659,00</t>
  </si>
  <si>
    <t>8 700,00</t>
  </si>
  <si>
    <t>311 359,00</t>
  </si>
  <si>
    <t>3240</t>
  </si>
  <si>
    <t>Stypendia dla uczniów</t>
  </si>
  <si>
    <t>4 500,00</t>
  </si>
  <si>
    <t>5 915 753,00</t>
  </si>
  <si>
    <t>281 650,00</t>
  </si>
  <si>
    <t>6 197 403,00</t>
  </si>
  <si>
    <t>499 600,00</t>
  </si>
  <si>
    <t>- 16 010,00</t>
  </si>
  <si>
    <t>483 590,00</t>
  </si>
  <si>
    <t>1 143 552,00</t>
  </si>
  <si>
    <t>28 300,00</t>
  </si>
  <si>
    <t>1 171 852,00</t>
  </si>
  <si>
    <t>155 107,00</t>
  </si>
  <si>
    <t>900,00</t>
  </si>
  <si>
    <t>156 007,00</t>
  </si>
  <si>
    <t>36 382,00</t>
  </si>
  <si>
    <t>341 340,14</t>
  </si>
  <si>
    <t>1 300,00</t>
  </si>
  <si>
    <t>144 854,58</t>
  </si>
  <si>
    <t>409 490,00</t>
  </si>
  <si>
    <t>408 990,00</t>
  </si>
  <si>
    <t>81 616,08</t>
  </si>
  <si>
    <t>14 690,00</t>
  </si>
  <si>
    <t>175 264,00</t>
  </si>
  <si>
    <t>23 400,00</t>
  </si>
  <si>
    <t>23 900,00</t>
  </si>
  <si>
    <t>9 900,00</t>
  </si>
  <si>
    <t>5 626,00</t>
  </si>
  <si>
    <t>362 147,00</t>
  </si>
  <si>
    <t>- 19 367,00</t>
  </si>
  <si>
    <t>342 780,00</t>
  </si>
  <si>
    <t>1 025,00</t>
  </si>
  <si>
    <t>80103</t>
  </si>
  <si>
    <t>874 506,00</t>
  </si>
  <si>
    <t>- 44 760,00</t>
  </si>
  <si>
    <t>829 746,00</t>
  </si>
  <si>
    <t>4 800,00</t>
  </si>
  <si>
    <t>21 886,00</t>
  </si>
  <si>
    <t>2 400,00</t>
  </si>
  <si>
    <t>24 286,00</t>
  </si>
  <si>
    <t>580 410,00</t>
  </si>
  <si>
    <t>- 28 368,00</t>
  </si>
  <si>
    <t>552 042,00</t>
  </si>
  <si>
    <t>49 900,00</t>
  </si>
  <si>
    <t>- 6 703,00</t>
  </si>
  <si>
    <t>43 197,00</t>
  </si>
  <si>
    <t>111 083,00</t>
  </si>
  <si>
    <t>- 10 272,00</t>
  </si>
  <si>
    <t>100 811,00</t>
  </si>
  <si>
    <t>15 436,00</t>
  </si>
  <si>
    <t>- 694,00</t>
  </si>
  <si>
    <t>14 742,00</t>
  </si>
  <si>
    <t>19 200,00</t>
  </si>
  <si>
    <t>2 371,00</t>
  </si>
  <si>
    <t>20 530,00</t>
  </si>
  <si>
    <t>7 468,00</t>
  </si>
  <si>
    <t>700,00</t>
  </si>
  <si>
    <t>39 322,00</t>
  </si>
  <si>
    <t>- 1 123,00</t>
  </si>
  <si>
    <t>38 199,00</t>
  </si>
  <si>
    <t xml:space="preserve">Przedszkola </t>
  </si>
  <si>
    <t>4 567 911,39</t>
  </si>
  <si>
    <t>- 58 145,00</t>
  </si>
  <si>
    <t>4 509 766,39</t>
  </si>
  <si>
    <t>122 000,00</t>
  </si>
  <si>
    <t>2540</t>
  </si>
  <si>
    <t>1 063 739,39</t>
  </si>
  <si>
    <t>61 901,00</t>
  </si>
  <si>
    <t>65 501,00</t>
  </si>
  <si>
    <t>1 860 771,00</t>
  </si>
  <si>
    <t>- 57 600,00</t>
  </si>
  <si>
    <t>1 803 171,00</t>
  </si>
  <si>
    <t>140 034,00</t>
  </si>
  <si>
    <t>346 242,00</t>
  </si>
  <si>
    <t>- 16 050,00</t>
  </si>
  <si>
    <t>330 192,00</t>
  </si>
  <si>
    <t>44 772,00</t>
  </si>
  <si>
    <t>- 4 100,00</t>
  </si>
  <si>
    <t>40 672,00</t>
  </si>
  <si>
    <t>108 762,00</t>
  </si>
  <si>
    <t>4220</t>
  </si>
  <si>
    <t>Zakup środków żywności</t>
  </si>
  <si>
    <t>268 000,00</t>
  </si>
  <si>
    <t>19 000,00</t>
  </si>
  <si>
    <t>287 000,00</t>
  </si>
  <si>
    <t>450,00</t>
  </si>
  <si>
    <t>3 150,00</t>
  </si>
  <si>
    <t>268 200,00</t>
  </si>
  <si>
    <t>- 150,00</t>
  </si>
  <si>
    <t>268 050,00</t>
  </si>
  <si>
    <t>3 765,00</t>
  </si>
  <si>
    <t>67 664,00</t>
  </si>
  <si>
    <t>6 950,00</t>
  </si>
  <si>
    <t>150,00</t>
  </si>
  <si>
    <t>7 100,00</t>
  </si>
  <si>
    <t>6 250,00</t>
  </si>
  <si>
    <t>1 107,00</t>
  </si>
  <si>
    <t>110 331,00</t>
  </si>
  <si>
    <t>- 2 995,00</t>
  </si>
  <si>
    <t>107 336,00</t>
  </si>
  <si>
    <t>323,00</t>
  </si>
  <si>
    <t>25 000,00</t>
  </si>
  <si>
    <t>10 500,00</t>
  </si>
  <si>
    <t>80110</t>
  </si>
  <si>
    <t>4 713 648,00</t>
  </si>
  <si>
    <t>- 47 168,00</t>
  </si>
  <si>
    <t>4 666 480,00</t>
  </si>
  <si>
    <t>2320</t>
  </si>
  <si>
    <t>Dotacje celowe przekazane dla powiatu na zadania bieżące realizowane na podstawie porozumień (umów) między jednostkami samorządu terytorialnego</t>
  </si>
  <si>
    <t>1 253 564,00</t>
  </si>
  <si>
    <t>590 106,00</t>
  </si>
  <si>
    <t>7 326,54</t>
  </si>
  <si>
    <t>109 410,00</t>
  </si>
  <si>
    <t>- 13 200,00</t>
  </si>
  <si>
    <t>96 210,00</t>
  </si>
  <si>
    <t>1 400,00</t>
  </si>
  <si>
    <t>1 725 435,00</t>
  </si>
  <si>
    <t>- 12 803,00</t>
  </si>
  <si>
    <t>1 712 632,00</t>
  </si>
  <si>
    <t>160 466,00</t>
  </si>
  <si>
    <t>- 1 650,00</t>
  </si>
  <si>
    <t>158 816,00</t>
  </si>
  <si>
    <t>337 038,00</t>
  </si>
  <si>
    <t>- 14 600,00</t>
  </si>
  <si>
    <t>322 438,00</t>
  </si>
  <si>
    <t>44 564,00</t>
  </si>
  <si>
    <t>- 2 250,00</t>
  </si>
  <si>
    <t>42 314,00</t>
  </si>
  <si>
    <t>5 616,00</t>
  </si>
  <si>
    <t>76 451,97</t>
  </si>
  <si>
    <t>300,00</t>
  </si>
  <si>
    <t>34 080,49</t>
  </si>
  <si>
    <t>180 800,00</t>
  </si>
  <si>
    <t>12 700,00</t>
  </si>
  <si>
    <t>5 640,00</t>
  </si>
  <si>
    <t>45 160,00</t>
  </si>
  <si>
    <t>6 850,00</t>
  </si>
  <si>
    <t>1 136,00</t>
  </si>
  <si>
    <t>111 604,00</t>
  </si>
  <si>
    <t>- 2 665,00</t>
  </si>
  <si>
    <t>108 939,00</t>
  </si>
  <si>
    <t>80113</t>
  </si>
  <si>
    <t>Dowożenie uczniów do szkół</t>
  </si>
  <si>
    <t>801 000,00</t>
  </si>
  <si>
    <t>797 000,00</t>
  </si>
  <si>
    <t>80114</t>
  </si>
  <si>
    <t>Zespoły obsługi ekonomiczno-administracyjnej szkół</t>
  </si>
  <si>
    <t>616 411,00</t>
  </si>
  <si>
    <t>- 28 982,00</t>
  </si>
  <si>
    <t>587 429,00</t>
  </si>
  <si>
    <t>1 260,00</t>
  </si>
  <si>
    <t>350,00</t>
  </si>
  <si>
    <t>1 610,00</t>
  </si>
  <si>
    <t>428 274,00</t>
  </si>
  <si>
    <t>- 20 500,00</t>
  </si>
  <si>
    <t>407 774,00</t>
  </si>
  <si>
    <t>32 500,00</t>
  </si>
  <si>
    <t>- 982,00</t>
  </si>
  <si>
    <t>31 518,00</t>
  </si>
  <si>
    <t>77 404,00</t>
  </si>
  <si>
    <t>- 6 000,00</t>
  </si>
  <si>
    <t>71 404,00</t>
  </si>
  <si>
    <t>7 509,00</t>
  </si>
  <si>
    <t>- 1 500,00</t>
  </si>
  <si>
    <t>6 009,00</t>
  </si>
  <si>
    <t>6 480,00</t>
  </si>
  <si>
    <t>4 400,00</t>
  </si>
  <si>
    <t>13 700,00</t>
  </si>
  <si>
    <t>- 450,00</t>
  </si>
  <si>
    <t>13 250,00</t>
  </si>
  <si>
    <t>4 650,00</t>
  </si>
  <si>
    <t>4 750,00</t>
  </si>
  <si>
    <t>10 214,00</t>
  </si>
  <si>
    <t>1 720,00</t>
  </si>
  <si>
    <t>80146</t>
  </si>
  <si>
    <t>Dokształcanie i doskonalenie nauczycieli</t>
  </si>
  <si>
    <t>87 180,00</t>
  </si>
  <si>
    <t>29 300,00</t>
  </si>
  <si>
    <t>54 880,00</t>
  </si>
  <si>
    <t>80148</t>
  </si>
  <si>
    <t>Stołówki szkolne i przedszkolne</t>
  </si>
  <si>
    <t>705 629,00</t>
  </si>
  <si>
    <t>- 79 891,00</t>
  </si>
  <si>
    <t>625 738,00</t>
  </si>
  <si>
    <t>258 847,00</t>
  </si>
  <si>
    <t>- 28 500,00</t>
  </si>
  <si>
    <t>230 347,00</t>
  </si>
  <si>
    <t>21 000,00</t>
  </si>
  <si>
    <t>- 1 541,00</t>
  </si>
  <si>
    <t>19 459,00</t>
  </si>
  <si>
    <t>48 106,00</t>
  </si>
  <si>
    <t>- 5 650,00</t>
  </si>
  <si>
    <t>42 456,00</t>
  </si>
  <si>
    <t>5 297,00</t>
  </si>
  <si>
    <t>- 700,00</t>
  </si>
  <si>
    <t>4 597,00</t>
  </si>
  <si>
    <t>35 000,00</t>
  </si>
  <si>
    <t>321 000,00</t>
  </si>
  <si>
    <t>- 43 500,00</t>
  </si>
  <si>
    <t>277 500,00</t>
  </si>
  <si>
    <t>3 300,00</t>
  </si>
  <si>
    <t>10 579,00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</si>
  <si>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</si>
  <si>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</si>
  <si>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141 744,00</t>
  </si>
  <si>
    <t>125 131,00</t>
  </si>
  <si>
    <t>266 875,00</t>
  </si>
  <si>
    <t>75 104,00</t>
  </si>
  <si>
    <t>3 576,00</t>
  </si>
  <si>
    <t>78 680,00</t>
  </si>
  <si>
    <t>6 030,00</t>
  </si>
  <si>
    <t>41 001,00</t>
  </si>
  <si>
    <t>65 300,00</t>
  </si>
  <si>
    <t>106 301,00</t>
  </si>
  <si>
    <t>6 978,00</t>
  </si>
  <si>
    <t>12 100,00</t>
  </si>
  <si>
    <t>19 078,00</t>
  </si>
  <si>
    <t>1 991,00</t>
  </si>
  <si>
    <t>1 050,00</t>
  </si>
  <si>
    <t>3 041,00</t>
  </si>
  <si>
    <t>21 900,00</t>
  </si>
  <si>
    <t>22 600,00</t>
  </si>
  <si>
    <t>8 000,00</t>
  </si>
  <si>
    <t>1 550,00</t>
  </si>
  <si>
    <t>2 950,00</t>
  </si>
  <si>
    <t>20,00</t>
  </si>
  <si>
    <t>14 340,00</t>
  </si>
  <si>
    <t>- 380,00</t>
  </si>
  <si>
    <t>13 960,00</t>
  </si>
  <si>
    <t>80,00</t>
  </si>
  <si>
    <t>530,00</t>
  </si>
  <si>
    <t>17,00</t>
  </si>
  <si>
    <t>4 118,00</t>
  </si>
  <si>
    <t>80150</t>
  </si>
  <si>
    <t>670 452,98</t>
  </si>
  <si>
    <t>- 164 938,00</t>
  </si>
  <si>
    <t>505 514,98</t>
  </si>
  <si>
    <t>24 894,00</t>
  </si>
  <si>
    <t>532 080,00</t>
  </si>
  <si>
    <t>- 186 288,00</t>
  </si>
  <si>
    <t>345 792,00</t>
  </si>
  <si>
    <t>91 780,00</t>
  </si>
  <si>
    <t>- 29 607,00</t>
  </si>
  <si>
    <t>62 173,00</t>
  </si>
  <si>
    <t>12 704,00</t>
  </si>
  <si>
    <t>12 554,00</t>
  </si>
  <si>
    <t>851,73</t>
  </si>
  <si>
    <t>5 851,73</t>
  </si>
  <si>
    <t>173,25</t>
  </si>
  <si>
    <t>18 000,00</t>
  </si>
  <si>
    <t>18 173,25</t>
  </si>
  <si>
    <t>6 800,00</t>
  </si>
  <si>
    <t>2 550,00</t>
  </si>
  <si>
    <t>9 350,00</t>
  </si>
  <si>
    <t>1 232,00</t>
  </si>
  <si>
    <t>870,00</t>
  </si>
  <si>
    <t>2 010,00</t>
  </si>
  <si>
    <t>2 880,00</t>
  </si>
  <si>
    <t>83,00</t>
  </si>
  <si>
    <t>22 032,00</t>
  </si>
  <si>
    <t>80195</t>
  </si>
  <si>
    <t>158 737,00</t>
  </si>
  <si>
    <t>2710</t>
  </si>
  <si>
    <t>Dotacja celowa na pomoc finansową udzielaną między jednostkami samorządu terytorialnego na dofinansowanie własnych zadań bieżących</t>
  </si>
  <si>
    <t>157 537,00</t>
  </si>
  <si>
    <t>404 000,00</t>
  </si>
  <si>
    <t>127 000,00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</si>
  <si>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</si>
  <si>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</si>
  <si>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</si>
  <si>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3 800,00</t>
  </si>
  <si>
    <t>85154</t>
  </si>
  <si>
    <t>43 600,00</t>
  </si>
  <si>
    <t>10 366,00</t>
  </si>
  <si>
    <t>3 420,00</t>
  </si>
  <si>
    <t>116 240,00</t>
  </si>
  <si>
    <t>29 070,00</t>
  </si>
  <si>
    <t>13 314,00</t>
  </si>
  <si>
    <t>51 250,00</t>
  </si>
  <si>
    <t>2 350,00</t>
  </si>
  <si>
    <t>240,00</t>
  </si>
  <si>
    <t>85195</t>
  </si>
  <si>
    <t>- 2 000,00</t>
  </si>
  <si>
    <t>852</t>
  </si>
  <si>
    <t>11 059 048,00</t>
  </si>
  <si>
    <t>- 283 350,00</t>
  </si>
  <si>
    <t>10 775 698,00</t>
  </si>
  <si>
    <t>85205</t>
  </si>
  <si>
    <t>Zadania w zakresie przeciwdziałania przemocy w rodzinie</t>
  </si>
  <si>
    <t>1 800,00</t>
  </si>
  <si>
    <t>85206</t>
  </si>
  <si>
    <t>Wspieranie rodziny</t>
  </si>
  <si>
    <t>237 510,00</t>
  </si>
  <si>
    <t>800,00</t>
  </si>
  <si>
    <t>83 506,80</t>
  </si>
  <si>
    <t>4 181,00</t>
  </si>
  <si>
    <t>15 100,16</t>
  </si>
  <si>
    <t>2 148,04</t>
  </si>
  <si>
    <t>3 200,00</t>
  </si>
  <si>
    <t>4330</t>
  </si>
  <si>
    <t>Zakup usług przez jednostki samorządu terytorialnego od innych jednostek samorządu terytorialnego</t>
  </si>
  <si>
    <t>120 272,00</t>
  </si>
  <si>
    <t>2 302,00</t>
  </si>
  <si>
    <t>85212</t>
  </si>
  <si>
    <t>Świadczenia rodzinne, świadczenia z funduszu alimentacyjnego oraz składki na ubezpieczenia emerytalne i rentowe z ubezpieczenia społecznego</t>
  </si>
  <si>
    <t>6 801 538,00</t>
  </si>
  <si>
    <t>- 200 000,00</t>
  </si>
  <si>
    <t>6 601 538,00</t>
  </si>
  <si>
    <t>2910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</si>
  <si>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</si>
  <si>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</si>
  <si>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6 382 358,37</t>
  </si>
  <si>
    <t>- 197 300,00</t>
  </si>
  <si>
    <t>6 185 058,37</t>
  </si>
  <si>
    <t>135 148,00</t>
  </si>
  <si>
    <t>- 5 000,00</t>
  </si>
  <si>
    <t>130 148,00</t>
  </si>
  <si>
    <t>8 879,63</t>
  </si>
  <si>
    <t>224 434,00</t>
  </si>
  <si>
    <t>233 434,00</t>
  </si>
  <si>
    <t>3 192,00</t>
  </si>
  <si>
    <t>424,60</t>
  </si>
  <si>
    <t>550,00</t>
  </si>
  <si>
    <t>2 500,00</t>
  </si>
  <si>
    <t>- 1 100,00</t>
  </si>
  <si>
    <t>1 347,00</t>
  </si>
  <si>
    <t>4400</t>
  </si>
  <si>
    <t>2 975,40</t>
  </si>
  <si>
    <t>4 029,00</t>
  </si>
  <si>
    <t>4560</t>
  </si>
  <si>
    <t>7 500,00</t>
  </si>
  <si>
    <t>12 200,00</t>
  </si>
  <si>
    <t>- 5 600,00</t>
  </si>
  <si>
    <t>6 600,00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</si>
  <si>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</si>
  <si>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</si>
  <si>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66 007,00</t>
  </si>
  <si>
    <t>650,00</t>
  </si>
  <si>
    <t>66 657,00</t>
  </si>
  <si>
    <t>50,00</t>
  </si>
  <si>
    <t>4130</t>
  </si>
  <si>
    <t>65 957,00</t>
  </si>
  <si>
    <t>66 607,00</t>
  </si>
  <si>
    <t>85214</t>
  </si>
  <si>
    <t>Zasiłki i pomoc w naturze oraz składki na ubezpieczenia emerytalne i rentowe</t>
  </si>
  <si>
    <t>703 800,00</t>
  </si>
  <si>
    <t>- 35 000,00</t>
  </si>
  <si>
    <t>668 800,00</t>
  </si>
  <si>
    <t>85215</t>
  </si>
  <si>
    <t>518 790,00</t>
  </si>
  <si>
    <t>518 437,05</t>
  </si>
  <si>
    <t>352,95</t>
  </si>
  <si>
    <t>85216</t>
  </si>
  <si>
    <t>Zasiłki stałe</t>
  </si>
  <si>
    <t>355 258,00</t>
  </si>
  <si>
    <t>- 16 000,00</t>
  </si>
  <si>
    <t>339 258,00</t>
  </si>
  <si>
    <t>354 758,00</t>
  </si>
  <si>
    <t>338 758,00</t>
  </si>
  <si>
    <t>85219</t>
  </si>
  <si>
    <t>Ośrodki pomocy społecznej</t>
  </si>
  <si>
    <t>1 318 916,00</t>
  </si>
  <si>
    <t>7 156,00</t>
  </si>
  <si>
    <t>840 059,00</t>
  </si>
  <si>
    <t>54 563,00</t>
  </si>
  <si>
    <t>140 899,00</t>
  </si>
  <si>
    <t>20 474,00</t>
  </si>
  <si>
    <t>1 414,00</t>
  </si>
  <si>
    <t>126,00</t>
  </si>
  <si>
    <t>1 540,00</t>
  </si>
  <si>
    <t>37 900,00</t>
  </si>
  <si>
    <t>- 126,00</t>
  </si>
  <si>
    <t>37 774,00</t>
  </si>
  <si>
    <t>80 525,00</t>
  </si>
  <si>
    <t>10 600,00</t>
  </si>
  <si>
    <t>32 000,00</t>
  </si>
  <si>
    <t>12 500,00</t>
  </si>
  <si>
    <t>29 326,00</t>
  </si>
  <si>
    <t>6 700,00</t>
  </si>
  <si>
    <t>85228</t>
  </si>
  <si>
    <t>723 029,00</t>
  </si>
  <si>
    <t>- 33 000,00</t>
  </si>
  <si>
    <t>690 029,00</t>
  </si>
  <si>
    <t>11 610,00</t>
  </si>
  <si>
    <t>65 000,00</t>
  </si>
  <si>
    <t>115 927,00</t>
  </si>
  <si>
    <t>- 10 000,00</t>
  </si>
  <si>
    <t>105 927,00</t>
  </si>
  <si>
    <t>530 492,00</t>
  </si>
  <si>
    <t>- 23 000,00</t>
  </si>
  <si>
    <t>507 492,00</t>
  </si>
  <si>
    <t>85295</t>
  </si>
  <si>
    <t>332 400,00</t>
  </si>
  <si>
    <t>327 900,00</t>
  </si>
  <si>
    <t>1 337,00</t>
  </si>
  <si>
    <t>230,00</t>
  </si>
  <si>
    <t>33,00</t>
  </si>
  <si>
    <t>854</t>
  </si>
  <si>
    <t>Edukacyjna opieka wychowawcza</t>
  </si>
  <si>
    <t>1 053 757,00</t>
  </si>
  <si>
    <t>- 9 920,00</t>
  </si>
  <si>
    <t>1 043 837,00</t>
  </si>
  <si>
    <t>85401</t>
  </si>
  <si>
    <t>Świetlice szkolne</t>
  </si>
  <si>
    <t>533 509,00</t>
  </si>
  <si>
    <t>523 589,00</t>
  </si>
  <si>
    <t>1 079,00</t>
  </si>
  <si>
    <t>381 808,00</t>
  </si>
  <si>
    <t>383 308,00</t>
  </si>
  <si>
    <t>26 500,00</t>
  </si>
  <si>
    <t>- 9 020,00</t>
  </si>
  <si>
    <t>17 480,00</t>
  </si>
  <si>
    <t>70 300,00</t>
  </si>
  <si>
    <t>67 300,00</t>
  </si>
  <si>
    <t>9 523,00</t>
  </si>
  <si>
    <t>600,00</t>
  </si>
  <si>
    <t>10 123,00</t>
  </si>
  <si>
    <t>10 400,00</t>
  </si>
  <si>
    <t>6 900,00</t>
  </si>
  <si>
    <t>2 100,00</t>
  </si>
  <si>
    <t>16 099,00</t>
  </si>
  <si>
    <t>85415</t>
  </si>
  <si>
    <t>Pomoc materialna dla uczniów</t>
  </si>
  <si>
    <t>516 688,00</t>
  </si>
  <si>
    <t>498 014,00</t>
  </si>
  <si>
    <t>3260</t>
  </si>
  <si>
    <t>Inne formy pomocy dla uczniów</t>
  </si>
  <si>
    <t>18 674,00</t>
  </si>
  <si>
    <t>85446</t>
  </si>
  <si>
    <t>3 560,00</t>
  </si>
  <si>
    <t>3 757 927,27</t>
  </si>
  <si>
    <t>65 785,60</t>
  </si>
  <si>
    <t>3 823 712,87</t>
  </si>
  <si>
    <t>90001</t>
  </si>
  <si>
    <t>Gospodarka ściekowa i ochrona wód</t>
  </si>
  <si>
    <t>112 500,00</t>
  </si>
  <si>
    <t>18 785,60</t>
  </si>
  <si>
    <t>131 285,60</t>
  </si>
  <si>
    <t>102 500,00</t>
  </si>
  <si>
    <t>4569</t>
  </si>
  <si>
    <t>4 106,00</t>
  </si>
  <si>
    <t>4609</t>
  </si>
  <si>
    <t>14 679,60</t>
  </si>
  <si>
    <t>90002</t>
  </si>
  <si>
    <t>1 622 676,00</t>
  </si>
  <si>
    <t>1 559 500,00</t>
  </si>
  <si>
    <t>3 176,00</t>
  </si>
  <si>
    <t>Oczyszczanie miast i wsi</t>
  </si>
  <si>
    <t>337 076,00</t>
  </si>
  <si>
    <t>52 000,00</t>
  </si>
  <si>
    <t>389 076,00</t>
  </si>
  <si>
    <t>Utrzymanie zieleni w miastach i gminach</t>
  </si>
  <si>
    <t>168 502,27</t>
  </si>
  <si>
    <t>63 802,27</t>
  </si>
  <si>
    <t>90 700,00</t>
  </si>
  <si>
    <t>136 600,00</t>
  </si>
  <si>
    <t>111 800,00</t>
  </si>
  <si>
    <t>Oświetlenie ulic, placów i dróg</t>
  </si>
  <si>
    <t>1 168 394,00</t>
  </si>
  <si>
    <t>1 163 394,00</t>
  </si>
  <si>
    <t>600 000,00</t>
  </si>
  <si>
    <t>595 000,00</t>
  </si>
  <si>
    <t>396 700,00</t>
  </si>
  <si>
    <t>171 694,00</t>
  </si>
  <si>
    <t>90019</t>
  </si>
  <si>
    <t>Wpływy i wydatki związane z gromadzeniem środków z opłat i kar za korzystanie ze środowiska</t>
  </si>
  <si>
    <t>212 179,00</t>
  </si>
  <si>
    <t>3 679,00</t>
  </si>
  <si>
    <t>21 400,00</t>
  </si>
  <si>
    <t>43 000,00</t>
  </si>
  <si>
    <t>59 100,00</t>
  </si>
  <si>
    <t>1 921 626,33</t>
  </si>
  <si>
    <t>1 926 626,33</t>
  </si>
  <si>
    <t>92105</t>
  </si>
  <si>
    <t>21 175,00</t>
  </si>
  <si>
    <t>3 575,00</t>
  </si>
  <si>
    <t>1 094 795,44</t>
  </si>
  <si>
    <t>1 099 795,44</t>
  </si>
  <si>
    <t>2480</t>
  </si>
  <si>
    <t>681 200,00</t>
  </si>
  <si>
    <t>570,00</t>
  </si>
  <si>
    <t>81,00</t>
  </si>
  <si>
    <t>3 289,00</t>
  </si>
  <si>
    <t>81 120,29</t>
  </si>
  <si>
    <t>56 700,39</t>
  </si>
  <si>
    <t>61 700,39</t>
  </si>
  <si>
    <t>15 500,00</t>
  </si>
  <si>
    <t>10 009,76</t>
  </si>
  <si>
    <t>1 325,00</t>
  </si>
  <si>
    <t>180 000,00</t>
  </si>
  <si>
    <t>230 000,00</t>
  </si>
  <si>
    <t>- 180 000,00</t>
  </si>
  <si>
    <t>92116</t>
  </si>
  <si>
    <t>302 750,07</t>
  </si>
  <si>
    <t>302 450,00</t>
  </si>
  <si>
    <t>300,07</t>
  </si>
  <si>
    <t>92118</t>
  </si>
  <si>
    <t>364 100,00</t>
  </si>
  <si>
    <t>92120</t>
  </si>
  <si>
    <t>70 000,00</t>
  </si>
  <si>
    <t>2720</t>
  </si>
  <si>
    <t>92195</t>
  </si>
  <si>
    <t>68 805,82</t>
  </si>
  <si>
    <t>2 700,00</t>
  </si>
  <si>
    <t>51 155,82</t>
  </si>
  <si>
    <t>14 950,00</t>
  </si>
  <si>
    <t>Kultura fizyczna</t>
  </si>
  <si>
    <t>666 543,59</t>
  </si>
  <si>
    <t>Obiekty sportowe</t>
  </si>
  <si>
    <t>222 084,00</t>
  </si>
  <si>
    <t>19 484,00</t>
  </si>
  <si>
    <t>92695</t>
  </si>
  <si>
    <t>444 459,59</t>
  </si>
  <si>
    <t>285 500,00</t>
  </si>
  <si>
    <t>28 500,00</t>
  </si>
  <si>
    <t>55 142,24</t>
  </si>
  <si>
    <t>47 817,35</t>
  </si>
  <si>
    <t>Razem:</t>
  </si>
  <si>
    <t>53 987 713,48</t>
  </si>
  <si>
    <t>- 223 850,00</t>
  </si>
  <si>
    <t>53 763 863,48</t>
  </si>
  <si>
    <t>Załącznik Nr 1 do Uchwały Nr XIX/166/2015
Rady Miejskiej w Rogoźnie
z dnia 25 listopada 2015 roku</t>
  </si>
  <si>
    <t>822 870,50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</si>
  <si>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</si>
  <si>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</si>
  <si>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20 500,00</t>
  </si>
  <si>
    <t>2010</t>
  </si>
  <si>
    <t>771 848,50</t>
  </si>
  <si>
    <t>Dotacja celowa otrzymana z tytułu pomocy finansowej udzielanej między jednostkami samorządu terytorialnego na dofinansowanie własnych zadań bieżących</t>
  </si>
  <si>
    <t>Dotacja celowa otrzymana z tytułu pomocy finansowej udzielanej między jednostkami samorządu terytorialnego na dofinansowanie własnych zadań inwestycyjnych i zakupów inwestycyjnych</t>
  </si>
  <si>
    <t>10 522,00</t>
  </si>
  <si>
    <t>020</t>
  </si>
  <si>
    <t>Leśnictwo</t>
  </si>
  <si>
    <t>2 334,00</t>
  </si>
  <si>
    <t>02001</t>
  </si>
  <si>
    <t>Gospodarka leśna</t>
  </si>
  <si>
    <t>0870</t>
  </si>
  <si>
    <t>Wpływy ze sprzedaży składników majątkowych</t>
  </si>
  <si>
    <t>0690</t>
  </si>
  <si>
    <t>Wpływy z różnych opłat</t>
  </si>
  <si>
    <t>0490</t>
  </si>
  <si>
    <t>Wpływy z innych lokalnych opłat pobieranych przez jednostki samorządu terytorialnego na podstawie odrębnych ustaw</t>
  </si>
  <si>
    <t>2 023 249,16</t>
  </si>
  <si>
    <t>2 024 249,16</t>
  </si>
  <si>
    <t>0470</t>
  </si>
  <si>
    <t>Wpływy z opłat za trwały zarząd, użytkowanie, służebność i użytkowanie wieczyste nieruchomości</t>
  </si>
  <si>
    <t>125 400,00</t>
  </si>
  <si>
    <t>0730</t>
  </si>
  <si>
    <t>Wpłaty z zysku przedsiębiorstw państwowych, jednoosobowych spółek Skarbu Państwa i spółek jednostek samorządu terytorialnego</t>
  </si>
  <si>
    <t>44 349,16</t>
  </si>
  <si>
    <t>334 500,00</t>
  </si>
  <si>
    <t>335 500,00</t>
  </si>
  <si>
    <t>0760</t>
  </si>
  <si>
    <t>Wpływy z tytułu przekształcenia prawa użytkowania wieczystego przysługującego osobom fizycznym w prawo własności</t>
  </si>
  <si>
    <t>0770</t>
  </si>
  <si>
    <t>Wpłaty z tytułu odpłatnego nabycia prawa własności oraz prawa użytkowania wieczystego nieruchomości</t>
  </si>
  <si>
    <t>1 500 000,00</t>
  </si>
  <si>
    <t>0910</t>
  </si>
  <si>
    <t>Odsetki od nieterminowych wpłat z tytułu podatków i opłat</t>
  </si>
  <si>
    <t>0920</t>
  </si>
  <si>
    <t>Pozostałe odsetki</t>
  </si>
  <si>
    <t>Wpływy z różnych dochodów</t>
  </si>
  <si>
    <t>151 575,00</t>
  </si>
  <si>
    <t>2 200,00</t>
  </si>
  <si>
    <t>0570</t>
  </si>
  <si>
    <t>Grzywny, mandaty i inne kary pieniężne od osób fizycznych</t>
  </si>
  <si>
    <t>21 131,00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</si>
  <si>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</si>
  <si>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20 131,00</t>
  </si>
  <si>
    <t>756</t>
  </si>
  <si>
    <t>Dochody od osób prawnych, od osób fizycznych i od innych jednostek nieposiadających osobowości prawnej oraz wydatki związane z ich poborem</t>
  </si>
  <si>
    <t>20 689 777,00</t>
  </si>
  <si>
    <t>75601</t>
  </si>
  <si>
    <t>Wpływy z podatku dochodowego od osób fizycznych</t>
  </si>
  <si>
    <t>49 000,00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</si>
  <si>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</si>
  <si>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</si>
  <si>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</si>
  <si>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</si>
  <si>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6 297 482,00</t>
  </si>
  <si>
    <t>0310</t>
  </si>
  <si>
    <t>5 489 870,00</t>
  </si>
  <si>
    <t>0320</t>
  </si>
  <si>
    <t>Podatek rolny</t>
  </si>
  <si>
    <t>95 043,00</t>
  </si>
  <si>
    <t>0330</t>
  </si>
  <si>
    <t>Podatek leśny</t>
  </si>
  <si>
    <t>114 665,00</t>
  </si>
  <si>
    <t>0340</t>
  </si>
  <si>
    <t>Podatek od środków transportowych</t>
  </si>
  <si>
    <t>32 504,00</t>
  </si>
  <si>
    <t>0500</t>
  </si>
  <si>
    <t>Podatek od czynności cywilnoprawnych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</si>
  <si>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</si>
  <si>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</si>
  <si>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</si>
  <si>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</si>
  <si>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</si>
  <si>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</si>
  <si>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4 760 270,00</t>
  </si>
  <si>
    <t>3 095 790,00</t>
  </si>
  <si>
    <t>646 163,00</t>
  </si>
  <si>
    <t>6 661,00</t>
  </si>
  <si>
    <t>335 156,00</t>
  </si>
  <si>
    <t>0360</t>
  </si>
  <si>
    <t>Podatek od spadków i darowizn</t>
  </si>
  <si>
    <t>165 000,00</t>
  </si>
  <si>
    <t>0430</t>
  </si>
  <si>
    <t>Wpływy z opłaty targowej</t>
  </si>
  <si>
    <t>120 000,00</t>
  </si>
  <si>
    <t>340 000,00</t>
  </si>
  <si>
    <t>40 000,00</t>
  </si>
  <si>
    <t>75618</t>
  </si>
  <si>
    <t>Wpływy z innych opłat stanowiących dochody jednostek samorządu terytorialnego na podstawie ustaw</t>
  </si>
  <si>
    <t>337 000,00</t>
  </si>
  <si>
    <t>0410</t>
  </si>
  <si>
    <t>Wpływy z opłaty skarbowej</t>
  </si>
  <si>
    <t>0480</t>
  </si>
  <si>
    <t>Wpływy z opłat za zezwolenia na sprzedaż alkoholu</t>
  </si>
  <si>
    <t>285 000,00</t>
  </si>
  <si>
    <t>75621</t>
  </si>
  <si>
    <t>Udziały gmin w podatkach stanowiących dochód budżetu państwa</t>
  </si>
  <si>
    <t>9 246 025,00</t>
  </si>
  <si>
    <t>0010</t>
  </si>
  <si>
    <t>Podatek dochodowy od osób fizycznych</t>
  </si>
  <si>
    <t>7 796 025,00</t>
  </si>
  <si>
    <t>0020</t>
  </si>
  <si>
    <t>Podatek dochodowy od osób prawnych</t>
  </si>
  <si>
    <t>1 450 000,00</t>
  </si>
  <si>
    <t>16 652 411,12</t>
  </si>
  <si>
    <t>75801</t>
  </si>
  <si>
    <t>Część oświatowa subwencji ogólnej dla jednostek samorządu terytorialnego</t>
  </si>
  <si>
    <t>12 826 257,00</t>
  </si>
  <si>
    <t>2920</t>
  </si>
  <si>
    <t>Subwencje ogólne z budżetu państwa</t>
  </si>
  <si>
    <t>75807</t>
  </si>
  <si>
    <t>Część wyrównawcza subwencji ogólnej dla gmin</t>
  </si>
  <si>
    <t>3 386 584,00</t>
  </si>
  <si>
    <t>75814</t>
  </si>
  <si>
    <t>Różne rozliczenia finansowe</t>
  </si>
  <si>
    <t>184 801,12</t>
  </si>
  <si>
    <t>69 984,73</t>
  </si>
  <si>
    <t>2030</t>
  </si>
  <si>
    <t>Dotacje celowe otrzymane z budżetu państwa na realizację własnych zadań bieżących gmin (związków gmin)</t>
  </si>
  <si>
    <t>82 636,25</t>
  </si>
  <si>
    <t>6330</t>
  </si>
  <si>
    <t>Dotacje celowe otrzymane z budżetu państwa na realizację inwestycji i zakupów inwestycyjnych własnych gmin (związków gmin)</t>
  </si>
  <si>
    <t>2 180,14</t>
  </si>
  <si>
    <t>75831</t>
  </si>
  <si>
    <t>Część równoważąca subwencji ogólnej dla gmin</t>
  </si>
  <si>
    <t>254 769,00</t>
  </si>
  <si>
    <t>1 662 938,82</t>
  </si>
  <si>
    <t>- 25 500,00</t>
  </si>
  <si>
    <t>1 637 438,82</t>
  </si>
  <si>
    <t>115 876,72</t>
  </si>
  <si>
    <t>119 452,72</t>
  </si>
  <si>
    <t>26,00</t>
  </si>
  <si>
    <t>18 549,00</t>
  </si>
  <si>
    <t>3 450,00</t>
  </si>
  <si>
    <t>21 999,00</t>
  </si>
  <si>
    <t>1 854,00</t>
  </si>
  <si>
    <t>1 954,00</t>
  </si>
  <si>
    <t>85 663,72</t>
  </si>
  <si>
    <t>9 810,00</t>
  </si>
  <si>
    <t>249 508,00</t>
  </si>
  <si>
    <t>903 872,00</t>
  </si>
  <si>
    <t>922 872,00</t>
  </si>
  <si>
    <t>117 000,00</t>
  </si>
  <si>
    <t>4 275,00</t>
  </si>
  <si>
    <t>495 197,00</t>
  </si>
  <si>
    <t>54 507,12</t>
  </si>
  <si>
    <t>706,00</t>
  </si>
  <si>
    <t>55 213,12</t>
  </si>
  <si>
    <t>680,00</t>
  </si>
  <si>
    <t>4 280,00</t>
  </si>
  <si>
    <t>38 074,00</t>
  </si>
  <si>
    <t>12 833,12</t>
  </si>
  <si>
    <t>339 000,00</t>
  </si>
  <si>
    <t>- 48 782,00</t>
  </si>
  <si>
    <t>290 218,00</t>
  </si>
  <si>
    <t>303 000,00</t>
  </si>
  <si>
    <t>259 500,00</t>
  </si>
  <si>
    <t>- 5 282,00</t>
  </si>
  <si>
    <t>12 718,00</t>
  </si>
  <si>
    <t>2700</t>
  </si>
  <si>
    <t>Środki na dofinansowanie własnych zadań bieżących gmin (związków gmin), powiatów (związków powiatów), samorządów województw, pozyskane z innych źródeł</t>
  </si>
  <si>
    <t>174,98</t>
  </si>
  <si>
    <t>7 990 214,00</t>
  </si>
  <si>
    <t>- 199 350,00</t>
  </si>
  <si>
    <t>7 790 864,00</t>
  </si>
  <si>
    <t>6 861 178,00</t>
  </si>
  <si>
    <t>6 661 178,00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</si>
  <si>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</si>
  <si>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</si>
  <si>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6 779 038,00</t>
  </si>
  <si>
    <t>6 579 038,00</t>
  </si>
  <si>
    <t>Dochody jednostek samorządu terytorialnego związane z realizacją zadań z zakresu administracji rządowej oraz innych zadań zleconych ustawami</t>
  </si>
  <si>
    <t>59 640,00</t>
  </si>
  <si>
    <t>35 840,00</t>
  </si>
  <si>
    <t>36 490,00</t>
  </si>
  <si>
    <t>30 117,00</t>
  </si>
  <si>
    <t>215 000,00</t>
  </si>
  <si>
    <t>156 219,00</t>
  </si>
  <si>
    <t>117 052,00</t>
  </si>
  <si>
    <t>85 927,00</t>
  </si>
  <si>
    <t>125,00</t>
  </si>
  <si>
    <t>181 500,00</t>
  </si>
  <si>
    <t>179 900,00</t>
  </si>
  <si>
    <t>416 688,00</t>
  </si>
  <si>
    <t>398 014,00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</si>
  <si>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</si>
  <si>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</si>
  <si>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1 960 000,00</t>
  </si>
  <si>
    <t>1 560 000,00</t>
  </si>
  <si>
    <t>1 557 000,00</t>
  </si>
  <si>
    <t>400 000,00</t>
  </si>
  <si>
    <t>789 985,88</t>
  </si>
  <si>
    <t>11 506,80</t>
  </si>
  <si>
    <t>778 479,08</t>
  </si>
  <si>
    <t>6298</t>
  </si>
  <si>
    <t>Środki na dofinansowanie własnych inwestycji gmin (związków gmin), powiatów (związków powiatów), samorządów województw, pozyskane z innych źródeł</t>
  </si>
  <si>
    <t>768 479,08</t>
  </si>
  <si>
    <t>16 752,00</t>
  </si>
  <si>
    <t>15 750,00</t>
  </si>
  <si>
    <t>1 002,00</t>
  </si>
  <si>
    <t>53 362 513,48</t>
  </si>
  <si>
    <t>53 138 663,48</t>
  </si>
  <si>
    <t>Załącznik nr 3 do Uchwały Nr XIX/166/2015</t>
  </si>
  <si>
    <t>Załącznik Nr 4 do Uchwały Nr XIX/166/2015</t>
  </si>
  <si>
    <t>Załącznik Nr 5 do Uchwały Nr XIX/166/2015</t>
  </si>
  <si>
    <t xml:space="preserve">Załącznik Nr 6 do Uchwały Nr XIX/166/2015
</t>
  </si>
  <si>
    <t>Załącznik Nr 7 do Uchwały Nr XIX/166/2015</t>
  </si>
  <si>
    <t>Zmiany w planie dochodów Gminy Rogoźno na 2015 rok</t>
  </si>
  <si>
    <t>Zmainy w planie wydatków Gminy Rogoźno na 2015 rok</t>
  </si>
  <si>
    <t>Załącznik Nr 2 do Uchwały Nr XIX/166/2015
Rady Miejskiej w Rogoźnie
z dnia 25 listopada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</si>
</sst>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???"/>
    <numFmt numFmtId="166" formatCode="?????"/>
    <numFmt numFmtId="167" formatCode="????"/>
    <numFmt numFmtId="168" formatCode="_-* #,##0.00\ _z_ł_-;\-* #,##0.00\ _z_ł_-;_-* \-??\ _z_ł_-;_-@_-"/>
  </numFmts>
  <fonts count="6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</font>
    <font>
      <b/>
      <sz val="9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b/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sz val="9"/>
      <color theme="1"/>
      <name val="Arial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b/>
      <sz val="9"/>
      <name val="Arial CE"/>
      <family val="2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b/>
      <sz val="9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sz val="9"/>
      <name val="Arial CE"/>
      <charset val="238"/>
    </font>
    <font>
      <b/>
      <sz val="10"/>
      <name val="Calibri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indexed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8">
    <xf numFmtId="0" fontId="0" fillId="0" borderId="0"/>
    <xf numFmtId="0" fontId="2" fillId="0" borderId="0"/>
    <xf numFmtId="0" fontId="3" fillId="0" borderId="0"/>
    <xf numFmtId="0" fontId="3" fillId="0" borderId="0"/>
    <xf numFmtId="44" fontId="2" fillId="0" borderId="0" applyFont="0" applyFill="0" applyBorder="0" applyAlignment="0" applyProtection="0"/>
    <xf numFmtId="0" fontId="18" fillId="6" borderId="0" applyNumberFormat="0" applyBorder="0" applyAlignment="0" applyProtection="0"/>
    <xf numFmtId="0" fontId="19" fillId="0" borderId="0"/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1" fillId="0" borderId="0"/>
    <xf numFmtId="0" fontId="18" fillId="0" borderId="0"/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18" fillId="0" borderId="0"/>
  </cellStyleXfs>
  <cellXfs count="485">
    <xf numFmtId="0" fontId="0" fillId="0" borderId="0" xfId="0"/>
    <xf numFmtId="0" fontId="2" fillId="0" borderId="0" xfId="1"/>
    <xf numFmtId="0" fontId="4" fillId="0" borderId="0" xfId="2" applyFont="1"/>
    <xf numFmtId="0" fontId="6" fillId="0" borderId="0" xfId="2" applyFont="1" applyAlignment="1">
      <alignment vertical="top" wrapText="1"/>
    </xf>
    <xf numFmtId="43" fontId="8" fillId="0" borderId="9" xfId="1" applyNumberFormat="1" applyFont="1" applyFill="1" applyBorder="1" applyAlignment="1">
      <alignment horizontal="center" vertical="center" wrapText="1"/>
    </xf>
    <xf numFmtId="43" fontId="8" fillId="0" borderId="10" xfId="1" applyNumberFormat="1" applyFont="1" applyFill="1" applyBorder="1" applyAlignment="1">
      <alignment horizontal="center" vertical="center" wrapText="1"/>
    </xf>
    <xf numFmtId="43" fontId="8" fillId="0" borderId="8" xfId="1" applyNumberFormat="1" applyFont="1" applyFill="1" applyBorder="1" applyAlignment="1">
      <alignment horizontal="center" vertical="center" wrapText="1"/>
    </xf>
    <xf numFmtId="43" fontId="8" fillId="0" borderId="11" xfId="1" applyNumberFormat="1" applyFont="1" applyFill="1" applyBorder="1" applyAlignment="1">
      <alignment horizontal="center" vertical="center" wrapText="1"/>
    </xf>
    <xf numFmtId="0" fontId="8" fillId="2" borderId="12" xfId="1" quotePrefix="1" applyFont="1" applyFill="1" applyBorder="1" applyAlignment="1">
      <alignment horizontal="center" vertical="top" wrapText="1"/>
    </xf>
    <xf numFmtId="0" fontId="9" fillId="2" borderId="13" xfId="1" applyFont="1" applyFill="1" applyBorder="1" applyAlignment="1">
      <alignment horizontal="center" vertical="top" wrapText="1"/>
    </xf>
    <xf numFmtId="4" fontId="10" fillId="2" borderId="14" xfId="1" applyNumberFormat="1" applyFont="1" applyFill="1" applyBorder="1" applyAlignment="1">
      <alignment horizontal="left" vertical="center" wrapText="1"/>
    </xf>
    <xf numFmtId="4" fontId="10" fillId="2" borderId="14" xfId="1" applyNumberFormat="1" applyFont="1" applyFill="1" applyBorder="1" applyAlignment="1">
      <alignment horizontal="right" vertical="center" wrapText="1"/>
    </xf>
    <xf numFmtId="4" fontId="10" fillId="2" borderId="15" xfId="1" applyNumberFormat="1" applyFont="1" applyFill="1" applyBorder="1" applyAlignment="1">
      <alignment horizontal="right" vertical="center" wrapText="1"/>
    </xf>
    <xf numFmtId="4" fontId="10" fillId="2" borderId="16" xfId="1" applyNumberFormat="1" applyFont="1" applyFill="1" applyBorder="1" applyAlignment="1">
      <alignment horizontal="right" vertical="center" wrapText="1"/>
    </xf>
    <xf numFmtId="4" fontId="10" fillId="2" borderId="17" xfId="1" applyNumberFormat="1" applyFont="1" applyFill="1" applyBorder="1" applyAlignment="1">
      <alignment horizontal="right" vertical="center" wrapText="1"/>
    </xf>
    <xf numFmtId="0" fontId="11" fillId="3" borderId="19" xfId="1" quotePrefix="1" applyFont="1" applyFill="1" applyBorder="1" applyAlignment="1">
      <alignment horizontal="center" vertical="top" wrapText="1"/>
    </xf>
    <xf numFmtId="0" fontId="9" fillId="3" borderId="19" xfId="1" applyFont="1" applyFill="1" applyBorder="1" applyAlignment="1">
      <alignment horizontal="center" vertical="top" wrapText="1"/>
    </xf>
    <xf numFmtId="0" fontId="11" fillId="3" borderId="19" xfId="1" applyFont="1" applyFill="1" applyBorder="1" applyAlignment="1">
      <alignment vertical="top" wrapText="1"/>
    </xf>
    <xf numFmtId="4" fontId="12" fillId="3" borderId="14" xfId="1" applyNumberFormat="1" applyFont="1" applyFill="1" applyBorder="1" applyAlignment="1">
      <alignment horizontal="right" vertical="center" wrapText="1"/>
    </xf>
    <xf numFmtId="4" fontId="12" fillId="3" borderId="15" xfId="1" applyNumberFormat="1" applyFont="1" applyFill="1" applyBorder="1" applyAlignment="1">
      <alignment horizontal="right" vertical="center" wrapText="1"/>
    </xf>
    <xf numFmtId="4" fontId="12" fillId="3" borderId="16" xfId="1" applyNumberFormat="1" applyFont="1" applyFill="1" applyBorder="1" applyAlignment="1">
      <alignment horizontal="right" vertical="center" wrapText="1"/>
    </xf>
    <xf numFmtId="4" fontId="12" fillId="3" borderId="17" xfId="1" applyNumberFormat="1" applyFont="1" applyFill="1" applyBorder="1" applyAlignment="1">
      <alignment horizontal="right" vertical="center" wrapText="1"/>
    </xf>
    <xf numFmtId="0" fontId="9" fillId="0" borderId="21" xfId="1" applyFont="1" applyBorder="1" applyAlignment="1">
      <alignment horizontal="center" vertical="top" wrapText="1"/>
    </xf>
    <xf numFmtId="0" fontId="13" fillId="0" borderId="19" xfId="1" applyFont="1" applyBorder="1" applyAlignment="1">
      <alignment horizontal="center" vertical="top" wrapText="1"/>
    </xf>
    <xf numFmtId="0" fontId="13" fillId="0" borderId="19" xfId="1" applyFont="1" applyBorder="1" applyAlignment="1">
      <alignment vertical="top" wrapText="1"/>
    </xf>
    <xf numFmtId="4" fontId="12" fillId="0" borderId="14" xfId="1" applyNumberFormat="1" applyFont="1" applyBorder="1" applyAlignment="1">
      <alignment horizontal="right" vertical="center" wrapText="1"/>
    </xf>
    <xf numFmtId="4" fontId="12" fillId="0" borderId="15" xfId="1" applyNumberFormat="1" applyFont="1" applyBorder="1" applyAlignment="1">
      <alignment horizontal="right" vertical="center" wrapText="1"/>
    </xf>
    <xf numFmtId="4" fontId="12" fillId="0" borderId="16" xfId="1" applyNumberFormat="1" applyFont="1" applyBorder="1" applyAlignment="1">
      <alignment horizontal="right" vertical="center" wrapText="1"/>
    </xf>
    <xf numFmtId="0" fontId="12" fillId="0" borderId="22" xfId="1" applyFont="1" applyBorder="1" applyAlignment="1">
      <alignment vertical="center"/>
    </xf>
    <xf numFmtId="0" fontId="12" fillId="0" borderId="23" xfId="1" applyFont="1" applyBorder="1" applyAlignment="1">
      <alignment vertical="center"/>
    </xf>
    <xf numFmtId="0" fontId="9" fillId="0" borderId="24" xfId="1" applyFont="1" applyBorder="1" applyAlignment="1">
      <alignment horizontal="center" vertical="top" wrapText="1"/>
    </xf>
    <xf numFmtId="4" fontId="12" fillId="0" borderId="24" xfId="1" applyNumberFormat="1" applyFont="1" applyBorder="1" applyAlignment="1">
      <alignment horizontal="right" vertical="center" wrapText="1"/>
    </xf>
    <xf numFmtId="4" fontId="12" fillId="0" borderId="25" xfId="1" applyNumberFormat="1" applyFont="1" applyBorder="1" applyAlignment="1">
      <alignment horizontal="right" vertical="center" wrapText="1"/>
    </xf>
    <xf numFmtId="4" fontId="12" fillId="0" borderId="12" xfId="1" applyNumberFormat="1" applyFont="1" applyBorder="1" applyAlignment="1">
      <alignment vertical="center"/>
    </xf>
    <xf numFmtId="4" fontId="12" fillId="0" borderId="22" xfId="1" applyNumberFormat="1" applyFont="1" applyBorder="1" applyAlignment="1">
      <alignment vertical="center"/>
    </xf>
    <xf numFmtId="4" fontId="12" fillId="0" borderId="23" xfId="1" applyNumberFormat="1" applyFont="1" applyBorder="1" applyAlignment="1">
      <alignment vertical="center"/>
    </xf>
    <xf numFmtId="0" fontId="9" fillId="0" borderId="26" xfId="1" applyFont="1" applyBorder="1" applyAlignment="1">
      <alignment horizontal="center" vertical="top" wrapText="1"/>
    </xf>
    <xf numFmtId="0" fontId="8" fillId="2" borderId="12" xfId="1" applyFont="1" applyFill="1" applyBorder="1" applyAlignment="1">
      <alignment horizontal="center" vertical="top" wrapText="1"/>
    </xf>
    <xf numFmtId="0" fontId="8" fillId="2" borderId="19" xfId="1" applyFont="1" applyFill="1" applyBorder="1" applyAlignment="1">
      <alignment vertical="top" wrapText="1"/>
    </xf>
    <xf numFmtId="0" fontId="11" fillId="3" borderId="19" xfId="1" applyFont="1" applyFill="1" applyBorder="1" applyAlignment="1">
      <alignment horizontal="center" vertical="top" wrapText="1"/>
    </xf>
    <xf numFmtId="4" fontId="10" fillId="2" borderId="12" xfId="1" applyNumberFormat="1" applyFont="1" applyFill="1" applyBorder="1" applyAlignment="1">
      <alignment horizontal="right" vertical="center" wrapText="1"/>
    </xf>
    <xf numFmtId="4" fontId="10" fillId="2" borderId="22" xfId="1" applyNumberFormat="1" applyFont="1" applyFill="1" applyBorder="1" applyAlignment="1">
      <alignment horizontal="right" vertical="center" wrapText="1"/>
    </xf>
    <xf numFmtId="4" fontId="10" fillId="2" borderId="23" xfId="1" applyNumberFormat="1" applyFont="1" applyFill="1" applyBorder="1" applyAlignment="1">
      <alignment horizontal="right" vertical="center" wrapText="1"/>
    </xf>
    <xf numFmtId="0" fontId="9" fillId="0" borderId="18" xfId="1" applyFont="1" applyBorder="1" applyAlignment="1">
      <alignment vertical="top" wrapText="1"/>
    </xf>
    <xf numFmtId="0" fontId="11" fillId="4" borderId="19" xfId="1" applyFont="1" applyFill="1" applyBorder="1" applyAlignment="1">
      <alignment horizontal="center" vertical="top" wrapText="1"/>
    </xf>
    <xf numFmtId="0" fontId="9" fillId="4" borderId="19" xfId="1" applyFont="1" applyFill="1" applyBorder="1" applyAlignment="1">
      <alignment horizontal="center" vertical="top" wrapText="1"/>
    </xf>
    <xf numFmtId="0" fontId="12" fillId="4" borderId="19" xfId="1" applyFont="1" applyFill="1" applyBorder="1" applyAlignment="1">
      <alignment vertical="top" wrapText="1"/>
    </xf>
    <xf numFmtId="4" fontId="12" fillId="4" borderId="14" xfId="1" applyNumberFormat="1" applyFont="1" applyFill="1" applyBorder="1" applyAlignment="1">
      <alignment horizontal="right" vertical="center" wrapText="1"/>
    </xf>
    <xf numFmtId="4" fontId="12" fillId="4" borderId="15" xfId="1" applyNumberFormat="1" applyFont="1" applyFill="1" applyBorder="1" applyAlignment="1">
      <alignment horizontal="right" vertical="center" wrapText="1"/>
    </xf>
    <xf numFmtId="4" fontId="12" fillId="4" borderId="16" xfId="1" applyNumberFormat="1" applyFont="1" applyFill="1" applyBorder="1" applyAlignment="1">
      <alignment horizontal="right" vertical="center" wrapText="1"/>
    </xf>
    <xf numFmtId="4" fontId="12" fillId="4" borderId="17" xfId="1" applyNumberFormat="1" applyFont="1" applyFill="1" applyBorder="1" applyAlignment="1">
      <alignment horizontal="right" vertical="center" wrapText="1"/>
    </xf>
    <xf numFmtId="0" fontId="9" fillId="0" borderId="20" xfId="1" applyFont="1" applyBorder="1" applyAlignment="1">
      <alignment vertical="top" wrapText="1"/>
    </xf>
    <xf numFmtId="0" fontId="11" fillId="4" borderId="22" xfId="1" applyFont="1" applyFill="1" applyBorder="1" applyAlignment="1">
      <alignment horizontal="center" vertical="top" wrapText="1"/>
    </xf>
    <xf numFmtId="4" fontId="12" fillId="4" borderId="22" xfId="1" applyNumberFormat="1" applyFont="1" applyFill="1" applyBorder="1" applyAlignment="1">
      <alignment horizontal="right" vertical="center" wrapText="1"/>
    </xf>
    <xf numFmtId="4" fontId="12" fillId="4" borderId="28" xfId="1" applyNumberFormat="1" applyFont="1" applyFill="1" applyBorder="1" applyAlignment="1">
      <alignment horizontal="right" vertical="center" wrapText="1"/>
    </xf>
    <xf numFmtId="4" fontId="12" fillId="0" borderId="18" xfId="1" applyNumberFormat="1" applyFont="1" applyBorder="1" applyAlignment="1">
      <alignment vertical="center"/>
    </xf>
    <xf numFmtId="4" fontId="12" fillId="0" borderId="21" xfId="1" applyNumberFormat="1" applyFont="1" applyBorder="1" applyAlignment="1">
      <alignment vertical="center"/>
    </xf>
    <xf numFmtId="0" fontId="13" fillId="0" borderId="22" xfId="1" applyFont="1" applyBorder="1" applyAlignment="1">
      <alignment horizontal="center" vertical="top" wrapText="1"/>
    </xf>
    <xf numFmtId="0" fontId="13" fillId="0" borderId="26" xfId="1" applyFont="1" applyBorder="1" applyAlignment="1">
      <alignment horizontal="center" vertical="top" wrapText="1"/>
    </xf>
    <xf numFmtId="0" fontId="13" fillId="0" borderId="26" xfId="1" applyFont="1" applyBorder="1" applyAlignment="1">
      <alignment vertical="top" wrapText="1"/>
    </xf>
    <xf numFmtId="4" fontId="12" fillId="0" borderId="29" xfId="1" applyNumberFormat="1" applyFont="1" applyBorder="1" applyAlignment="1">
      <alignment vertical="center"/>
    </xf>
    <xf numFmtId="0" fontId="9" fillId="4" borderId="13" xfId="1" applyFont="1" applyFill="1" applyBorder="1" applyAlignment="1">
      <alignment horizontal="center" vertical="top" wrapText="1"/>
    </xf>
    <xf numFmtId="0" fontId="12" fillId="4" borderId="13" xfId="1" applyFont="1" applyFill="1" applyBorder="1" applyAlignment="1">
      <alignment vertical="top" wrapText="1"/>
    </xf>
    <xf numFmtId="4" fontId="12" fillId="4" borderId="30" xfId="1" applyNumberFormat="1" applyFont="1" applyFill="1" applyBorder="1" applyAlignment="1">
      <alignment horizontal="right" vertical="center" wrapText="1"/>
    </xf>
    <xf numFmtId="4" fontId="12" fillId="4" borderId="31" xfId="1" applyNumberFormat="1" applyFont="1" applyFill="1" applyBorder="1" applyAlignment="1">
      <alignment horizontal="right" vertical="center" wrapText="1"/>
    </xf>
    <xf numFmtId="4" fontId="12" fillId="4" borderId="23" xfId="1" applyNumberFormat="1" applyFont="1" applyFill="1" applyBorder="1" applyAlignment="1">
      <alignment horizontal="right" vertical="center" wrapText="1"/>
    </xf>
    <xf numFmtId="4" fontId="12" fillId="0" borderId="29" xfId="1" applyNumberFormat="1" applyFont="1" applyBorder="1" applyAlignment="1">
      <alignment horizontal="right" vertical="center" wrapText="1"/>
    </xf>
    <xf numFmtId="4" fontId="12" fillId="0" borderId="13" xfId="1" applyNumberFormat="1" applyFont="1" applyBorder="1" applyAlignment="1">
      <alignment vertical="center"/>
    </xf>
    <xf numFmtId="4" fontId="12" fillId="0" borderId="32" xfId="1" applyNumberFormat="1" applyFont="1" applyBorder="1" applyAlignment="1">
      <alignment horizontal="right" vertical="center" wrapText="1"/>
    </xf>
    <xf numFmtId="4" fontId="12" fillId="0" borderId="17" xfId="1" applyNumberFormat="1" applyFont="1" applyBorder="1" applyAlignment="1">
      <alignment horizontal="right" vertical="center" wrapText="1"/>
    </xf>
    <xf numFmtId="4" fontId="12" fillId="0" borderId="33" xfId="1" applyNumberFormat="1" applyFont="1" applyBorder="1" applyAlignment="1">
      <alignment vertical="center"/>
    </xf>
    <xf numFmtId="4" fontId="12" fillId="0" borderId="23" xfId="1" applyNumberFormat="1" applyFont="1" applyBorder="1" applyAlignment="1">
      <alignment horizontal="right" vertical="center" wrapText="1"/>
    </xf>
    <xf numFmtId="4" fontId="12" fillId="0" borderId="34" xfId="1" applyNumberFormat="1" applyFont="1" applyBorder="1" applyAlignment="1">
      <alignment horizontal="right" vertical="center" wrapText="1"/>
    </xf>
    <xf numFmtId="0" fontId="10" fillId="5" borderId="22" xfId="1" applyFont="1" applyFill="1" applyBorder="1" applyAlignment="1">
      <alignment vertical="top" wrapText="1"/>
    </xf>
    <xf numFmtId="0" fontId="9" fillId="5" borderId="22" xfId="1" applyFont="1" applyFill="1" applyBorder="1" applyAlignment="1">
      <alignment horizontal="center" vertical="top" wrapText="1"/>
    </xf>
    <xf numFmtId="0" fontId="13" fillId="5" borderId="22" xfId="1" applyFont="1" applyFill="1" applyBorder="1" applyAlignment="1">
      <alignment horizontal="center" vertical="top" wrapText="1"/>
    </xf>
    <xf numFmtId="0" fontId="14" fillId="5" borderId="22" xfId="1" applyFont="1" applyFill="1" applyBorder="1" applyAlignment="1">
      <alignment vertical="top" wrapText="1"/>
    </xf>
    <xf numFmtId="4" fontId="10" fillId="5" borderId="22" xfId="1" applyNumberFormat="1" applyFont="1" applyFill="1" applyBorder="1" applyAlignment="1">
      <alignment horizontal="right" vertical="center" wrapText="1"/>
    </xf>
    <xf numFmtId="4" fontId="10" fillId="5" borderId="23" xfId="1" applyNumberFormat="1" applyFont="1" applyFill="1" applyBorder="1" applyAlignment="1">
      <alignment horizontal="right" vertical="center" wrapText="1"/>
    </xf>
    <xf numFmtId="4" fontId="10" fillId="5" borderId="13" xfId="1" applyNumberFormat="1" applyFont="1" applyFill="1" applyBorder="1" applyAlignment="1">
      <alignment horizontal="right" vertical="center" wrapText="1"/>
    </xf>
    <xf numFmtId="0" fontId="11" fillId="5" borderId="14" xfId="1" applyFont="1" applyFill="1" applyBorder="1" applyAlignment="1">
      <alignment horizontal="center" vertical="top" wrapText="1"/>
    </xf>
    <xf numFmtId="0" fontId="13" fillId="5" borderId="14" xfId="1" applyFont="1" applyFill="1" applyBorder="1" applyAlignment="1">
      <alignment horizontal="center" vertical="top" wrapText="1"/>
    </xf>
    <xf numFmtId="0" fontId="13" fillId="5" borderId="14" xfId="1" applyFont="1" applyFill="1" applyBorder="1" applyAlignment="1">
      <alignment vertical="top" wrapText="1"/>
    </xf>
    <xf numFmtId="4" fontId="12" fillId="5" borderId="14" xfId="1" applyNumberFormat="1" applyFont="1" applyFill="1" applyBorder="1" applyAlignment="1">
      <alignment horizontal="right" vertical="center" wrapText="1"/>
    </xf>
    <xf numFmtId="4" fontId="12" fillId="5" borderId="15" xfId="1" applyNumberFormat="1" applyFont="1" applyFill="1" applyBorder="1" applyAlignment="1">
      <alignment horizontal="right" vertical="center" wrapText="1"/>
    </xf>
    <xf numFmtId="4" fontId="12" fillId="5" borderId="27" xfId="1" applyNumberFormat="1" applyFont="1" applyFill="1" applyBorder="1" applyAlignment="1">
      <alignment horizontal="right" vertical="center" wrapText="1"/>
    </xf>
    <xf numFmtId="4" fontId="12" fillId="5" borderId="17" xfId="1" applyNumberFormat="1" applyFont="1" applyFill="1" applyBorder="1" applyAlignment="1">
      <alignment horizontal="right" vertical="center" wrapText="1"/>
    </xf>
    <xf numFmtId="0" fontId="13" fillId="0" borderId="19" xfId="1" applyFont="1" applyBorder="1" applyAlignment="1">
      <alignment horizontal="center" vertical="center" wrapText="1"/>
    </xf>
    <xf numFmtId="0" fontId="13" fillId="0" borderId="19" xfId="1" applyFont="1" applyBorder="1" applyAlignment="1">
      <alignment vertical="center" wrapText="1"/>
    </xf>
    <xf numFmtId="0" fontId="15" fillId="0" borderId="22" xfId="3" applyFont="1" applyBorder="1" applyAlignment="1">
      <alignment horizontal="left" vertical="top" wrapText="1"/>
    </xf>
    <xf numFmtId="0" fontId="9" fillId="2" borderId="22" xfId="1" applyFont="1" applyFill="1" applyBorder="1" applyAlignment="1">
      <alignment horizontal="center" vertical="top" wrapText="1"/>
    </xf>
    <xf numFmtId="0" fontId="8" fillId="2" borderId="13" xfId="1" applyFont="1" applyFill="1" applyBorder="1" applyAlignment="1">
      <alignment vertical="top" wrapText="1"/>
    </xf>
    <xf numFmtId="4" fontId="10" fillId="2" borderId="30" xfId="1" applyNumberFormat="1" applyFont="1" applyFill="1" applyBorder="1" applyAlignment="1">
      <alignment horizontal="right" vertical="center" wrapText="1"/>
    </xf>
    <xf numFmtId="4" fontId="12" fillId="3" borderId="14" xfId="4" applyNumberFormat="1" applyFont="1" applyFill="1" applyBorder="1" applyAlignment="1">
      <alignment horizontal="right" vertical="center" wrapText="1"/>
    </xf>
    <xf numFmtId="4" fontId="12" fillId="3" borderId="15" xfId="4" applyNumberFormat="1" applyFont="1" applyFill="1" applyBorder="1" applyAlignment="1">
      <alignment horizontal="right" vertical="center" wrapText="1"/>
    </xf>
    <xf numFmtId="4" fontId="12" fillId="3" borderId="22" xfId="1" applyNumberFormat="1" applyFont="1" applyFill="1" applyBorder="1" applyAlignment="1">
      <alignment horizontal="right" vertical="center" wrapText="1"/>
    </xf>
    <xf numFmtId="4" fontId="12" fillId="3" borderId="23" xfId="1" applyNumberFormat="1" applyFont="1" applyFill="1" applyBorder="1" applyAlignment="1">
      <alignment horizontal="right" vertical="center" wrapText="1"/>
    </xf>
    <xf numFmtId="0" fontId="13" fillId="0" borderId="13" xfId="1" applyFont="1" applyBorder="1" applyAlignment="1">
      <alignment vertical="top" wrapText="1"/>
    </xf>
    <xf numFmtId="4" fontId="12" fillId="0" borderId="31" xfId="1" applyNumberFormat="1" applyFont="1" applyBorder="1" applyAlignment="1">
      <alignment horizontal="right" vertical="center" wrapText="1"/>
    </xf>
    <xf numFmtId="0" fontId="11" fillId="3" borderId="22" xfId="1" applyFont="1" applyFill="1" applyBorder="1" applyAlignment="1">
      <alignment horizontal="center" vertical="top" wrapText="1"/>
    </xf>
    <xf numFmtId="0" fontId="9" fillId="3" borderId="13" xfId="1" applyFont="1" applyFill="1" applyBorder="1" applyAlignment="1">
      <alignment horizontal="center" vertical="top" wrapText="1"/>
    </xf>
    <xf numFmtId="0" fontId="11" fillId="3" borderId="13" xfId="1" applyFont="1" applyFill="1" applyBorder="1" applyAlignment="1">
      <alignment vertical="top" wrapText="1"/>
    </xf>
    <xf numFmtId="4" fontId="12" fillId="3" borderId="30" xfId="1" applyNumberFormat="1" applyFont="1" applyFill="1" applyBorder="1" applyAlignment="1">
      <alignment horizontal="right" vertical="center" wrapText="1"/>
    </xf>
    <xf numFmtId="4" fontId="12" fillId="3" borderId="31" xfId="1" applyNumberFormat="1" applyFont="1" applyFill="1" applyBorder="1" applyAlignment="1">
      <alignment horizontal="right" vertical="center" wrapText="1"/>
    </xf>
    <xf numFmtId="0" fontId="9" fillId="0" borderId="14" xfId="1" applyFont="1" applyBorder="1" applyAlignment="1">
      <alignment horizontal="center" vertical="top" wrapText="1"/>
    </xf>
    <xf numFmtId="0" fontId="13" fillId="5" borderId="19" xfId="1" applyFont="1" applyFill="1" applyBorder="1" applyAlignment="1">
      <alignment horizontal="center" vertical="top" wrapText="1"/>
    </xf>
    <xf numFmtId="0" fontId="13" fillId="5" borderId="19" xfId="1" applyFont="1" applyFill="1" applyBorder="1" applyAlignment="1">
      <alignment vertical="top" wrapText="1"/>
    </xf>
    <xf numFmtId="4" fontId="12" fillId="5" borderId="16" xfId="1" applyNumberFormat="1" applyFont="1" applyFill="1" applyBorder="1" applyAlignment="1">
      <alignment horizontal="right" vertical="center" wrapText="1"/>
    </xf>
    <xf numFmtId="4" fontId="12" fillId="3" borderId="22" xfId="4" applyNumberFormat="1" applyFont="1" applyFill="1" applyBorder="1" applyAlignment="1">
      <alignment horizontal="right" vertical="center" wrapText="1"/>
    </xf>
    <xf numFmtId="4" fontId="12" fillId="3" borderId="30" xfId="4" applyNumberFormat="1" applyFont="1" applyFill="1" applyBorder="1" applyAlignment="1">
      <alignment horizontal="right" vertical="center" wrapText="1"/>
    </xf>
    <xf numFmtId="0" fontId="2" fillId="0" borderId="35" xfId="1" applyBorder="1" applyAlignment="1">
      <alignment vertical="center"/>
    </xf>
    <xf numFmtId="0" fontId="2" fillId="0" borderId="36" xfId="1" applyBorder="1" applyAlignment="1">
      <alignment vertical="center"/>
    </xf>
    <xf numFmtId="0" fontId="16" fillId="0" borderId="36" xfId="1" applyFont="1" applyBorder="1" applyAlignment="1">
      <alignment horizontal="right" vertical="center"/>
    </xf>
    <xf numFmtId="4" fontId="10" fillId="0" borderId="36" xfId="1" applyNumberFormat="1" applyFont="1" applyBorder="1" applyAlignment="1">
      <alignment vertical="center"/>
    </xf>
    <xf numFmtId="4" fontId="10" fillId="0" borderId="37" xfId="1" applyNumberFormat="1" applyFont="1" applyBorder="1" applyAlignment="1">
      <alignment vertical="center"/>
    </xf>
    <xf numFmtId="4" fontId="10" fillId="0" borderId="35" xfId="1" applyNumberFormat="1" applyFont="1" applyBorder="1" applyAlignment="1">
      <alignment vertical="center"/>
    </xf>
    <xf numFmtId="4" fontId="10" fillId="0" borderId="38" xfId="1" applyNumberFormat="1" applyFont="1" applyBorder="1" applyAlignment="1">
      <alignment vertical="center"/>
    </xf>
    <xf numFmtId="4" fontId="17" fillId="0" borderId="0" xfId="1" applyNumberFormat="1" applyFont="1" applyAlignment="1">
      <alignment vertical="top"/>
    </xf>
    <xf numFmtId="0" fontId="12" fillId="0" borderId="22" xfId="1" applyFont="1" applyFill="1" applyBorder="1" applyAlignment="1">
      <alignment horizontal="center" vertical="center" wrapText="1"/>
    </xf>
    <xf numFmtId="164" fontId="12" fillId="0" borderId="22" xfId="1" applyNumberFormat="1" applyFont="1" applyFill="1" applyBorder="1" applyAlignment="1">
      <alignment horizontal="right" vertical="center" wrapText="1"/>
    </xf>
    <xf numFmtId="0" fontId="24" fillId="0" borderId="0" xfId="3" applyFont="1"/>
    <xf numFmtId="0" fontId="4" fillId="0" borderId="0" xfId="2" applyFont="1" applyAlignment="1">
      <alignment wrapText="1"/>
    </xf>
    <xf numFmtId="0" fontId="4" fillId="0" borderId="0" xfId="2" applyFont="1" applyAlignment="1"/>
    <xf numFmtId="0" fontId="6" fillId="0" borderId="0" xfId="2" applyFont="1" applyAlignment="1">
      <alignment wrapText="1"/>
    </xf>
    <xf numFmtId="0" fontId="25" fillId="0" borderId="0" xfId="3" applyFont="1" applyAlignment="1">
      <alignment horizontal="center" vertical="center"/>
    </xf>
    <xf numFmtId="0" fontId="26" fillId="0" borderId="0" xfId="3" applyFont="1"/>
    <xf numFmtId="0" fontId="28" fillId="0" borderId="39" xfId="3" applyFont="1" applyBorder="1" applyAlignment="1">
      <alignment horizontal="center" vertical="center"/>
    </xf>
    <xf numFmtId="0" fontId="29" fillId="0" borderId="40" xfId="3" applyFont="1" applyBorder="1" applyAlignment="1">
      <alignment horizontal="center" vertical="center"/>
    </xf>
    <xf numFmtId="0" fontId="30" fillId="0" borderId="41" xfId="3" applyFont="1" applyBorder="1" applyAlignment="1">
      <alignment horizontal="center" vertical="center"/>
    </xf>
    <xf numFmtId="49" fontId="31" fillId="0" borderId="41" xfId="3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32" fillId="0" borderId="43" xfId="3" applyFont="1" applyBorder="1" applyAlignment="1">
      <alignment horizontal="left" vertical="center"/>
    </xf>
    <xf numFmtId="4" fontId="31" fillId="0" borderId="43" xfId="3" applyNumberFormat="1" applyFont="1" applyBorder="1" applyAlignment="1">
      <alignment horizontal="right" vertical="center" wrapText="1"/>
    </xf>
    <xf numFmtId="0" fontId="26" fillId="0" borderId="0" xfId="3" applyFont="1" applyAlignment="1">
      <alignment vertical="center"/>
    </xf>
    <xf numFmtId="0" fontId="33" fillId="0" borderId="43" xfId="3" applyFont="1" applyBorder="1" applyAlignment="1">
      <alignment vertical="center" wrapText="1"/>
    </xf>
    <xf numFmtId="4" fontId="33" fillId="0" borderId="43" xfId="3" applyNumberFormat="1" applyFont="1" applyBorder="1" applyAlignment="1">
      <alignment horizontal="right" vertical="center"/>
    </xf>
    <xf numFmtId="4" fontId="34" fillId="0" borderId="43" xfId="0" applyNumberFormat="1" applyFont="1" applyBorder="1" applyAlignment="1">
      <alignment vertical="center"/>
    </xf>
    <xf numFmtId="165" fontId="32" fillId="8" borderId="43" xfId="3" applyNumberFormat="1" applyFont="1" applyFill="1" applyBorder="1" applyAlignment="1">
      <alignment horizontal="left" vertical="top" wrapText="1"/>
    </xf>
    <xf numFmtId="0" fontId="18" fillId="8" borderId="43" xfId="3" applyFont="1" applyFill="1" applyBorder="1" applyAlignment="1">
      <alignment vertical="top" wrapText="1"/>
    </xf>
    <xf numFmtId="0" fontId="35" fillId="8" borderId="43" xfId="3" applyFont="1" applyFill="1" applyBorder="1" applyAlignment="1">
      <alignment horizontal="left" vertical="top" wrapText="1"/>
    </xf>
    <xf numFmtId="4" fontId="32" fillId="8" borderId="43" xfId="3" applyNumberFormat="1" applyFont="1" applyFill="1" applyBorder="1" applyAlignment="1">
      <alignment horizontal="right" vertical="center"/>
    </xf>
    <xf numFmtId="0" fontId="24" fillId="0" borderId="0" xfId="3" applyFont="1" applyAlignment="1">
      <alignment vertical="top"/>
    </xf>
    <xf numFmtId="166" fontId="33" fillId="9" borderId="43" xfId="3" applyNumberFormat="1" applyFont="1" applyFill="1" applyBorder="1" applyAlignment="1">
      <alignment horizontal="left" vertical="top" wrapText="1"/>
    </xf>
    <xf numFmtId="0" fontId="18" fillId="9" borderId="43" xfId="3" applyFont="1" applyFill="1" applyBorder="1" applyAlignment="1">
      <alignment vertical="top" wrapText="1"/>
    </xf>
    <xf numFmtId="0" fontId="36" fillId="9" borderId="43" xfId="3" applyFont="1" applyFill="1" applyBorder="1" applyAlignment="1">
      <alignment horizontal="left" vertical="top" wrapText="1"/>
    </xf>
    <xf numFmtId="4" fontId="33" fillId="9" borderId="43" xfId="3" applyNumberFormat="1" applyFont="1" applyFill="1" applyBorder="1" applyAlignment="1">
      <alignment horizontal="right" vertical="center"/>
    </xf>
    <xf numFmtId="0" fontId="18" fillId="0" borderId="43" xfId="3" applyFont="1" applyBorder="1" applyAlignment="1">
      <alignment vertical="top" wrapText="1"/>
    </xf>
    <xf numFmtId="167" fontId="33" fillId="0" borderId="43" xfId="3" applyNumberFormat="1" applyFont="1" applyBorder="1" applyAlignment="1">
      <alignment horizontal="left" vertical="top" wrapText="1"/>
    </xf>
    <xf numFmtId="0" fontId="36" fillId="0" borderId="43" xfId="3" applyFont="1" applyBorder="1" applyAlignment="1">
      <alignment horizontal="left" vertical="top" wrapText="1"/>
    </xf>
    <xf numFmtId="4" fontId="18" fillId="0" borderId="43" xfId="3" applyNumberFormat="1" applyFont="1" applyBorder="1" applyAlignment="1">
      <alignment vertical="center"/>
    </xf>
    <xf numFmtId="0" fontId="18" fillId="0" borderId="43" xfId="3" applyFont="1" applyBorder="1" applyAlignment="1">
      <alignment vertical="center"/>
    </xf>
    <xf numFmtId="0" fontId="18" fillId="0" borderId="43" xfId="3" applyFont="1" applyBorder="1" applyAlignment="1">
      <alignment vertical="center" wrapText="1"/>
    </xf>
    <xf numFmtId="0" fontId="31" fillId="7" borderId="43" xfId="3" applyFont="1" applyFill="1" applyBorder="1" applyAlignment="1">
      <alignment horizontal="left" vertical="center" wrapText="1"/>
    </xf>
    <xf numFmtId="0" fontId="18" fillId="7" borderId="43" xfId="3" applyFont="1" applyFill="1" applyBorder="1" applyAlignment="1">
      <alignment horizontal="left" vertical="center" wrapText="1"/>
    </xf>
    <xf numFmtId="0" fontId="37" fillId="7" borderId="43" xfId="3" applyFont="1" applyFill="1" applyBorder="1" applyAlignment="1">
      <alignment horizontal="left" vertical="center" wrapText="1"/>
    </xf>
    <xf numFmtId="4" fontId="31" fillId="7" borderId="43" xfId="3" applyNumberFormat="1" applyFont="1" applyFill="1" applyBorder="1" applyAlignment="1">
      <alignment vertical="center"/>
    </xf>
    <xf numFmtId="0" fontId="18" fillId="4" borderId="43" xfId="3" applyFont="1" applyFill="1" applyBorder="1" applyAlignment="1">
      <alignment horizontal="left" vertical="center" wrapText="1"/>
    </xf>
    <xf numFmtId="0" fontId="38" fillId="4" borderId="43" xfId="3" applyFont="1" applyFill="1" applyBorder="1" applyAlignment="1">
      <alignment horizontal="left" vertical="center" wrapText="1"/>
    </xf>
    <xf numFmtId="4" fontId="18" fillId="4" borderId="43" xfId="3" applyNumberFormat="1" applyFont="1" applyFill="1" applyBorder="1" applyAlignment="1">
      <alignment vertical="center"/>
    </xf>
    <xf numFmtId="0" fontId="18" fillId="0" borderId="43" xfId="3" applyFont="1" applyBorder="1" applyAlignment="1">
      <alignment horizontal="left" vertical="center" wrapText="1"/>
    </xf>
    <xf numFmtId="0" fontId="18" fillId="0" borderId="43" xfId="3" applyFont="1" applyBorder="1" applyAlignment="1">
      <alignment horizontal="left" vertical="top" wrapText="1"/>
    </xf>
    <xf numFmtId="0" fontId="34" fillId="0" borderId="43" xfId="0" applyFont="1" applyBorder="1" applyAlignment="1">
      <alignment vertical="center"/>
    </xf>
    <xf numFmtId="4" fontId="31" fillId="7" borderId="43" xfId="3" applyNumberFormat="1" applyFont="1" applyFill="1" applyBorder="1" applyAlignment="1">
      <alignment horizontal="right" vertical="center"/>
    </xf>
    <xf numFmtId="0" fontId="31" fillId="4" borderId="43" xfId="3" applyFont="1" applyFill="1" applyBorder="1" applyAlignment="1">
      <alignment horizontal="left" vertical="center" wrapText="1"/>
    </xf>
    <xf numFmtId="4" fontId="18" fillId="4" borderId="43" xfId="3" applyNumberFormat="1" applyFont="1" applyFill="1" applyBorder="1" applyAlignment="1">
      <alignment horizontal="right" vertical="center"/>
    </xf>
    <xf numFmtId="0" fontId="18" fillId="10" borderId="43" xfId="3" applyFont="1" applyFill="1" applyBorder="1" applyAlignment="1">
      <alignment horizontal="left" vertical="center" wrapText="1"/>
    </xf>
    <xf numFmtId="0" fontId="18" fillId="10" borderId="43" xfId="3" applyFont="1" applyFill="1" applyBorder="1" applyAlignment="1">
      <alignment horizontal="left" vertical="top" wrapText="1"/>
    </xf>
    <xf numFmtId="4" fontId="18" fillId="10" borderId="43" xfId="3" applyNumberFormat="1" applyFont="1" applyFill="1" applyBorder="1" applyAlignment="1">
      <alignment horizontal="right" vertical="center"/>
    </xf>
    <xf numFmtId="0" fontId="18" fillId="4" borderId="43" xfId="3" applyFont="1" applyFill="1" applyBorder="1" applyAlignment="1">
      <alignment horizontal="left" vertical="top" wrapText="1"/>
    </xf>
    <xf numFmtId="167" fontId="33" fillId="4" borderId="43" xfId="3" applyNumberFormat="1" applyFont="1" applyFill="1" applyBorder="1" applyAlignment="1">
      <alignment horizontal="left" vertical="top" wrapText="1"/>
    </xf>
    <xf numFmtId="0" fontId="36" fillId="4" borderId="43" xfId="3" applyFont="1" applyFill="1" applyBorder="1" applyAlignment="1">
      <alignment horizontal="left" vertical="top" wrapText="1"/>
    </xf>
    <xf numFmtId="4" fontId="33" fillId="4" borderId="43" xfId="3" applyNumberFormat="1" applyFont="1" applyFill="1" applyBorder="1" applyAlignment="1">
      <alignment horizontal="right" vertical="center"/>
    </xf>
    <xf numFmtId="0" fontId="31" fillId="8" borderId="43" xfId="3" applyFont="1" applyFill="1" applyBorder="1" applyAlignment="1">
      <alignment horizontal="left" vertical="top" wrapText="1"/>
    </xf>
    <xf numFmtId="167" fontId="33" fillId="8" borderId="43" xfId="3" applyNumberFormat="1" applyFont="1" applyFill="1" applyBorder="1" applyAlignment="1">
      <alignment horizontal="left" vertical="top" wrapText="1"/>
    </xf>
    <xf numFmtId="0" fontId="18" fillId="9" borderId="43" xfId="3" applyFont="1" applyFill="1" applyBorder="1" applyAlignment="1">
      <alignment horizontal="left" vertical="top" wrapText="1"/>
    </xf>
    <xf numFmtId="167" fontId="33" fillId="9" borderId="43" xfId="3" applyNumberFormat="1" applyFont="1" applyFill="1" applyBorder="1" applyAlignment="1">
      <alignment horizontal="left" vertical="top" wrapText="1"/>
    </xf>
    <xf numFmtId="4" fontId="32" fillId="0" borderId="43" xfId="3" applyNumberFormat="1" applyFont="1" applyBorder="1" applyAlignment="1">
      <alignment horizontal="right" vertical="center"/>
    </xf>
    <xf numFmtId="0" fontId="31" fillId="7" borderId="43" xfId="3" applyFont="1" applyFill="1" applyBorder="1" applyAlignment="1">
      <alignment horizontal="left" vertical="top" wrapText="1"/>
    </xf>
    <xf numFmtId="0" fontId="18" fillId="7" borderId="43" xfId="3" applyFont="1" applyFill="1" applyBorder="1" applyAlignment="1">
      <alignment vertical="top" wrapText="1"/>
    </xf>
    <xf numFmtId="167" fontId="33" fillId="7" borderId="43" xfId="3" applyNumberFormat="1" applyFont="1" applyFill="1" applyBorder="1" applyAlignment="1">
      <alignment horizontal="left" vertical="top" wrapText="1"/>
    </xf>
    <xf numFmtId="0" fontId="35" fillId="7" borderId="43" xfId="3" applyFont="1" applyFill="1" applyBorder="1" applyAlignment="1">
      <alignment horizontal="left" vertical="top" wrapText="1"/>
    </xf>
    <xf numFmtId="4" fontId="33" fillId="7" borderId="43" xfId="3" applyNumberFormat="1" applyFont="1" applyFill="1" applyBorder="1" applyAlignment="1">
      <alignment horizontal="right" vertical="center"/>
    </xf>
    <xf numFmtId="0" fontId="35" fillId="4" borderId="43" xfId="3" applyFont="1" applyFill="1" applyBorder="1" applyAlignment="1">
      <alignment horizontal="left" vertical="top" wrapText="1"/>
    </xf>
    <xf numFmtId="0" fontId="18" fillId="0" borderId="43" xfId="3" applyFont="1" applyFill="1" applyBorder="1" applyAlignment="1">
      <alignment vertical="center" wrapText="1"/>
    </xf>
    <xf numFmtId="4" fontId="18" fillId="0" borderId="43" xfId="3" applyNumberFormat="1" applyFont="1" applyBorder="1" applyAlignment="1">
      <alignment horizontal="right" vertical="center"/>
    </xf>
    <xf numFmtId="165" fontId="32" fillId="8" borderId="43" xfId="3" quotePrefix="1" applyNumberFormat="1" applyFont="1" applyFill="1" applyBorder="1" applyAlignment="1">
      <alignment horizontal="left" vertical="top" wrapText="1"/>
    </xf>
    <xf numFmtId="166" fontId="33" fillId="9" borderId="43" xfId="3" quotePrefix="1" applyNumberFormat="1" applyFont="1" applyFill="1" applyBorder="1" applyAlignment="1">
      <alignment horizontal="left" vertical="top" wrapText="1"/>
    </xf>
    <xf numFmtId="0" fontId="31" fillId="7" borderId="43" xfId="3" applyFont="1" applyFill="1" applyBorder="1" applyAlignment="1">
      <alignment vertical="center" wrapText="1"/>
    </xf>
    <xf numFmtId="0" fontId="18" fillId="0" borderId="43" xfId="3" applyFont="1" applyFill="1" applyBorder="1" applyAlignment="1">
      <alignment horizontal="left" vertical="center" wrapText="1"/>
    </xf>
    <xf numFmtId="0" fontId="18" fillId="0" borderId="43" xfId="3" applyFont="1" applyFill="1" applyBorder="1" applyAlignment="1">
      <alignment horizontal="left" vertical="top" wrapText="1"/>
    </xf>
    <xf numFmtId="167" fontId="32" fillId="7" borderId="43" xfId="3" applyNumberFormat="1" applyFont="1" applyFill="1" applyBorder="1" applyAlignment="1">
      <alignment horizontal="left" vertical="top" wrapText="1"/>
    </xf>
    <xf numFmtId="4" fontId="32" fillId="7" borderId="43" xfId="3" applyNumberFormat="1" applyFont="1" applyFill="1" applyBorder="1" applyAlignment="1">
      <alignment horizontal="right" vertical="center"/>
    </xf>
    <xf numFmtId="4" fontId="32" fillId="0" borderId="45" xfId="3" applyNumberFormat="1" applyFont="1" applyBorder="1" applyAlignment="1">
      <alignment horizontal="right" vertical="center" wrapText="1"/>
    </xf>
    <xf numFmtId="0" fontId="30" fillId="0" borderId="0" xfId="3" applyFont="1" applyBorder="1" applyAlignment="1">
      <alignment horizontal="right" vertical="center" wrapText="1"/>
    </xf>
    <xf numFmtId="4" fontId="30" fillId="0" borderId="0" xfId="3" applyNumberFormat="1" applyFont="1" applyBorder="1" applyAlignment="1">
      <alignment horizontal="right" vertical="center" wrapText="1"/>
    </xf>
    <xf numFmtId="0" fontId="26" fillId="0" borderId="0" xfId="3" applyFont="1" applyBorder="1" applyAlignment="1">
      <alignment vertical="center" wrapText="1"/>
    </xf>
    <xf numFmtId="167" fontId="39" fillId="0" borderId="0" xfId="3" applyNumberFormat="1" applyFont="1" applyBorder="1" applyAlignment="1">
      <alignment horizontal="left" vertical="center" wrapText="1"/>
    </xf>
    <xf numFmtId="4" fontId="40" fillId="0" borderId="0" xfId="3" applyNumberFormat="1" applyFont="1" applyBorder="1" applyAlignment="1">
      <alignment horizontal="right" vertical="center" wrapText="1"/>
    </xf>
    <xf numFmtId="0" fontId="41" fillId="0" borderId="0" xfId="3" applyFont="1" applyAlignment="1">
      <alignment vertical="center"/>
    </xf>
    <xf numFmtId="0" fontId="28" fillId="0" borderId="46" xfId="3" applyFont="1" applyBorder="1" applyAlignment="1">
      <alignment horizontal="center" vertical="center"/>
    </xf>
    <xf numFmtId="0" fontId="29" fillId="0" borderId="47" xfId="3" applyFont="1" applyBorder="1" applyAlignment="1">
      <alignment horizontal="center" vertical="center"/>
    </xf>
    <xf numFmtId="0" fontId="30" fillId="0" borderId="48" xfId="3" applyFont="1" applyBorder="1" applyAlignment="1">
      <alignment horizontal="center" vertical="center"/>
    </xf>
    <xf numFmtId="49" fontId="37" fillId="0" borderId="46" xfId="3" applyNumberFormat="1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30" fillId="0" borderId="50" xfId="3" applyFont="1" applyBorder="1" applyAlignment="1">
      <alignment horizontal="left" vertical="center"/>
    </xf>
    <xf numFmtId="4" fontId="42" fillId="0" borderId="52" xfId="3" applyNumberFormat="1" applyFont="1" applyBorder="1" applyAlignment="1">
      <alignment horizontal="right" vertical="center" wrapText="1"/>
    </xf>
    <xf numFmtId="0" fontId="26" fillId="0" borderId="53" xfId="3" applyFont="1" applyBorder="1" applyAlignment="1">
      <alignment vertical="center" wrapText="1"/>
    </xf>
    <xf numFmtId="4" fontId="26" fillId="0" borderId="55" xfId="3" applyNumberFormat="1" applyFont="1" applyBorder="1" applyAlignment="1">
      <alignment vertical="center"/>
    </xf>
    <xf numFmtId="0" fontId="37" fillId="7" borderId="56" xfId="3" applyFont="1" applyFill="1" applyBorder="1" applyAlignment="1">
      <alignment horizontal="left" vertical="center" wrapText="1"/>
    </xf>
    <xf numFmtId="0" fontId="38" fillId="7" borderId="22" xfId="3" applyFont="1" applyFill="1" applyBorder="1" applyAlignment="1">
      <alignment horizontal="left" vertical="center" wrapText="1"/>
    </xf>
    <xf numFmtId="0" fontId="37" fillId="7" borderId="30" xfId="3" applyFont="1" applyFill="1" applyBorder="1" applyAlignment="1">
      <alignment horizontal="left" vertical="center" wrapText="1"/>
    </xf>
    <xf numFmtId="4" fontId="26" fillId="7" borderId="49" xfId="3" applyNumberFormat="1" applyFont="1" applyFill="1" applyBorder="1" applyAlignment="1">
      <alignment vertical="center"/>
    </xf>
    <xf numFmtId="0" fontId="26" fillId="4" borderId="22" xfId="3" applyFont="1" applyFill="1" applyBorder="1" applyAlignment="1">
      <alignment horizontal="left"/>
    </xf>
    <xf numFmtId="0" fontId="26" fillId="4" borderId="22" xfId="3" applyFont="1" applyFill="1" applyBorder="1"/>
    <xf numFmtId="0" fontId="38" fillId="4" borderId="30" xfId="3" applyFont="1" applyFill="1" applyBorder="1"/>
    <xf numFmtId="4" fontId="26" fillId="4" borderId="49" xfId="3" applyNumberFormat="1" applyFont="1" applyFill="1" applyBorder="1" applyAlignment="1">
      <alignment vertical="center"/>
    </xf>
    <xf numFmtId="0" fontId="26" fillId="0" borderId="22" xfId="3" applyFont="1" applyBorder="1"/>
    <xf numFmtId="0" fontId="24" fillId="0" borderId="22" xfId="3" applyFont="1" applyBorder="1" applyAlignment="1">
      <alignment horizontal="left" vertical="center"/>
    </xf>
    <xf numFmtId="0" fontId="38" fillId="0" borderId="30" xfId="3" applyFont="1" applyBorder="1" applyAlignment="1">
      <alignment horizontal="left" vertical="top" wrapText="1"/>
    </xf>
    <xf numFmtId="4" fontId="24" fillId="0" borderId="49" xfId="3" applyNumberFormat="1" applyFont="1" applyBorder="1" applyAlignment="1">
      <alignment horizontal="right" vertical="center"/>
    </xf>
    <xf numFmtId="0" fontId="0" fillId="0" borderId="49" xfId="0" applyBorder="1"/>
    <xf numFmtId="4" fontId="0" fillId="0" borderId="49" xfId="0" applyNumberFormat="1" applyBorder="1" applyAlignment="1">
      <alignment vertical="center"/>
    </xf>
    <xf numFmtId="4" fontId="38" fillId="0" borderId="49" xfId="3" applyNumberFormat="1" applyFont="1" applyBorder="1" applyAlignment="1">
      <alignment horizontal="right" vertical="center"/>
    </xf>
    <xf numFmtId="4" fontId="43" fillId="0" borderId="49" xfId="0" applyNumberFormat="1" applyFont="1" applyBorder="1" applyAlignment="1">
      <alignment vertical="center"/>
    </xf>
    <xf numFmtId="0" fontId="31" fillId="7" borderId="56" xfId="3" applyFont="1" applyFill="1" applyBorder="1" applyAlignment="1"/>
    <xf numFmtId="0" fontId="31" fillId="7" borderId="22" xfId="3" applyFont="1" applyFill="1" applyBorder="1"/>
    <xf numFmtId="0" fontId="37" fillId="7" borderId="22" xfId="3" applyFont="1" applyFill="1" applyBorder="1" applyAlignment="1">
      <alignment horizontal="left" vertical="center"/>
    </xf>
    <xf numFmtId="0" fontId="35" fillId="8" borderId="60" xfId="3" applyFont="1" applyFill="1" applyBorder="1" applyAlignment="1">
      <alignment horizontal="left" vertical="top" wrapText="1"/>
    </xf>
    <xf numFmtId="4" fontId="24" fillId="7" borderId="49" xfId="3" applyNumberFormat="1" applyFont="1" applyFill="1" applyBorder="1" applyAlignment="1">
      <alignment horizontal="right" vertical="center"/>
    </xf>
    <xf numFmtId="0" fontId="26" fillId="4" borderId="21" xfId="3" applyFont="1" applyFill="1" applyBorder="1" applyAlignment="1">
      <alignment horizontal="left" vertical="center"/>
    </xf>
    <xf numFmtId="0" fontId="26" fillId="4" borderId="21" xfId="3" applyFont="1" applyFill="1" applyBorder="1" applyAlignment="1">
      <alignment vertical="center"/>
    </xf>
    <xf numFmtId="0" fontId="36" fillId="9" borderId="41" xfId="3" applyFont="1" applyFill="1" applyBorder="1" applyAlignment="1">
      <alignment horizontal="left" vertical="center" wrapText="1"/>
    </xf>
    <xf numFmtId="4" fontId="26" fillId="4" borderId="61" xfId="3" applyNumberFormat="1" applyFont="1" applyFill="1" applyBorder="1" applyAlignment="1">
      <alignment vertical="center"/>
    </xf>
    <xf numFmtId="0" fontId="36" fillId="0" borderId="22" xfId="3" applyFont="1" applyBorder="1" applyAlignment="1">
      <alignment horizontal="left" vertical="top" wrapText="1"/>
    </xf>
    <xf numFmtId="4" fontId="24" fillId="0" borderId="22" xfId="3" applyNumberFormat="1" applyFont="1" applyBorder="1" applyAlignment="1">
      <alignment horizontal="right" vertical="center"/>
    </xf>
    <xf numFmtId="4" fontId="0" fillId="0" borderId="22" xfId="0" applyNumberFormat="1" applyBorder="1" applyAlignment="1">
      <alignment vertical="center"/>
    </xf>
    <xf numFmtId="4" fontId="0" fillId="0" borderId="62" xfId="0" applyNumberFormat="1" applyBorder="1" applyAlignment="1">
      <alignment vertical="center"/>
    </xf>
    <xf numFmtId="0" fontId="24" fillId="0" borderId="14" xfId="3" applyFont="1" applyBorder="1" applyAlignment="1">
      <alignment horizontal="left" vertical="center"/>
    </xf>
    <xf numFmtId="0" fontId="38" fillId="0" borderId="15" xfId="3" applyFont="1" applyBorder="1" applyAlignment="1">
      <alignment horizontal="left" vertical="top" wrapText="1"/>
    </xf>
    <xf numFmtId="4" fontId="24" fillId="0" borderId="63" xfId="3" applyNumberFormat="1" applyFont="1" applyBorder="1" applyAlignment="1">
      <alignment horizontal="right" vertical="center"/>
    </xf>
    <xf numFmtId="4" fontId="0" fillId="0" borderId="63" xfId="0" applyNumberFormat="1" applyBorder="1" applyAlignment="1">
      <alignment vertical="center"/>
    </xf>
    <xf numFmtId="0" fontId="26" fillId="0" borderId="58" xfId="3" applyFont="1" applyBorder="1" applyAlignment="1"/>
    <xf numFmtId="0" fontId="26" fillId="4" borderId="22" xfId="3" applyFont="1" applyFill="1" applyBorder="1" applyAlignment="1">
      <alignment horizontal="left" vertical="center"/>
    </xf>
    <xf numFmtId="0" fontId="26" fillId="4" borderId="22" xfId="3" applyFont="1" applyFill="1" applyBorder="1" applyAlignment="1">
      <alignment vertical="center"/>
    </xf>
    <xf numFmtId="0" fontId="36" fillId="9" borderId="48" xfId="3" applyFont="1" applyFill="1" applyBorder="1" applyAlignment="1">
      <alignment horizontal="left" vertical="top" wrapText="1"/>
    </xf>
    <xf numFmtId="0" fontId="26" fillId="10" borderId="22" xfId="3" applyFont="1" applyFill="1" applyBorder="1" applyAlignment="1">
      <alignment horizontal="left" vertical="center"/>
    </xf>
    <xf numFmtId="0" fontId="36" fillId="9" borderId="60" xfId="3" applyFont="1" applyFill="1" applyBorder="1" applyAlignment="1">
      <alignment horizontal="left" vertical="center" wrapText="1"/>
    </xf>
    <xf numFmtId="0" fontId="26" fillId="0" borderId="64" xfId="3" applyFont="1" applyBorder="1" applyAlignment="1"/>
    <xf numFmtId="0" fontId="26" fillId="0" borderId="65" xfId="3" applyFont="1" applyBorder="1"/>
    <xf numFmtId="0" fontId="24" fillId="0" borderId="65" xfId="3" applyFont="1" applyBorder="1" applyAlignment="1">
      <alignment horizontal="left" vertical="center"/>
    </xf>
    <xf numFmtId="0" fontId="36" fillId="0" borderId="66" xfId="3" applyFont="1" applyBorder="1" applyAlignment="1">
      <alignment horizontal="left" vertical="top" wrapText="1"/>
    </xf>
    <xf numFmtId="4" fontId="24" fillId="0" borderId="67" xfId="3" applyNumberFormat="1" applyFont="1" applyBorder="1" applyAlignment="1">
      <alignment horizontal="right" vertical="center"/>
    </xf>
    <xf numFmtId="4" fontId="0" fillId="0" borderId="67" xfId="0" applyNumberFormat="1" applyBorder="1" applyAlignment="1">
      <alignment vertical="center"/>
    </xf>
    <xf numFmtId="0" fontId="26" fillId="0" borderId="53" xfId="3" applyFont="1" applyFill="1" applyBorder="1" applyAlignment="1">
      <alignment vertical="center" wrapText="1"/>
    </xf>
    <xf numFmtId="4" fontId="26" fillId="0" borderId="44" xfId="3" applyNumberFormat="1" applyFont="1" applyBorder="1" applyAlignment="1">
      <alignment vertical="center"/>
    </xf>
    <xf numFmtId="0" fontId="37" fillId="7" borderId="56" xfId="3" applyFont="1" applyFill="1" applyBorder="1" applyAlignment="1">
      <alignment vertical="center" wrapText="1"/>
    </xf>
    <xf numFmtId="0" fontId="37" fillId="7" borderId="22" xfId="3" applyFont="1" applyFill="1" applyBorder="1" applyAlignment="1">
      <alignment horizontal="left" vertical="center" wrapText="1"/>
    </xf>
    <xf numFmtId="4" fontId="37" fillId="7" borderId="44" xfId="3" applyNumberFormat="1" applyFont="1" applyFill="1" applyBorder="1" applyAlignment="1">
      <alignment vertical="center"/>
    </xf>
    <xf numFmtId="0" fontId="24" fillId="4" borderId="22" xfId="3" applyFont="1" applyFill="1" applyBorder="1" applyAlignment="1">
      <alignment horizontal="left" vertical="center" wrapText="1"/>
    </xf>
    <xf numFmtId="0" fontId="38" fillId="4" borderId="30" xfId="3" applyFont="1" applyFill="1" applyBorder="1" applyAlignment="1">
      <alignment horizontal="left" vertical="center" wrapText="1"/>
    </xf>
    <xf numFmtId="4" fontId="24" fillId="4" borderId="44" xfId="3" applyNumberFormat="1" applyFont="1" applyFill="1" applyBorder="1" applyAlignment="1">
      <alignment vertical="center"/>
    </xf>
    <xf numFmtId="0" fontId="24" fillId="0" borderId="68" xfId="3" applyFont="1" applyFill="1" applyBorder="1" applyAlignment="1">
      <alignment horizontal="left" vertical="center" wrapText="1"/>
    </xf>
    <xf numFmtId="0" fontId="24" fillId="0" borderId="68" xfId="3" applyFont="1" applyFill="1" applyBorder="1" applyAlignment="1">
      <alignment horizontal="left" vertical="top" wrapText="1"/>
    </xf>
    <xf numFmtId="0" fontId="36" fillId="0" borderId="69" xfId="3" applyFont="1" applyBorder="1" applyAlignment="1">
      <alignment horizontal="left" vertical="top" wrapText="1"/>
    </xf>
    <xf numFmtId="4" fontId="24" fillId="0" borderId="70" xfId="3" applyNumberFormat="1" applyFont="1" applyBorder="1" applyAlignment="1">
      <alignment vertical="center"/>
    </xf>
    <xf numFmtId="0" fontId="26" fillId="0" borderId="58" xfId="3" applyFont="1" applyFill="1" applyBorder="1" applyAlignment="1">
      <alignment vertical="center" wrapText="1"/>
    </xf>
    <xf numFmtId="0" fontId="24" fillId="0" borderId="24" xfId="3" applyFont="1" applyFill="1" applyBorder="1" applyAlignment="1">
      <alignment horizontal="left" vertical="center" wrapText="1"/>
    </xf>
    <xf numFmtId="0" fontId="24" fillId="0" borderId="24" xfId="3" applyFont="1" applyFill="1" applyBorder="1" applyAlignment="1">
      <alignment horizontal="left" vertical="top" wrapText="1"/>
    </xf>
    <xf numFmtId="0" fontId="25" fillId="0" borderId="25" xfId="3" applyFont="1" applyBorder="1" applyAlignment="1">
      <alignment horizontal="left" vertical="top" wrapText="1"/>
    </xf>
    <xf numFmtId="4" fontId="24" fillId="0" borderId="61" xfId="3" applyNumberFormat="1" applyFont="1" applyBorder="1" applyAlignment="1">
      <alignment vertical="center"/>
    </xf>
    <xf numFmtId="4" fontId="31" fillId="0" borderId="73" xfId="3" applyNumberFormat="1" applyFont="1" applyBorder="1" applyAlignment="1">
      <alignment vertical="center"/>
    </xf>
    <xf numFmtId="4" fontId="0" fillId="0" borderId="0" xfId="0" applyNumberFormat="1"/>
    <xf numFmtId="0" fontId="2" fillId="0" borderId="0" xfId="2" applyFont="1"/>
    <xf numFmtId="4" fontId="17" fillId="0" borderId="0" xfId="2" applyNumberFormat="1" applyFont="1"/>
    <xf numFmtId="0" fontId="17" fillId="0" borderId="0" xfId="2" applyFont="1"/>
    <xf numFmtId="0" fontId="3" fillId="0" borderId="0" xfId="2"/>
    <xf numFmtId="0" fontId="44" fillId="0" borderId="0" xfId="2" applyFont="1"/>
    <xf numFmtId="0" fontId="6" fillId="0" borderId="0" xfId="2" applyFont="1"/>
    <xf numFmtId="0" fontId="2" fillId="0" borderId="0" xfId="2" applyFont="1" applyAlignment="1">
      <alignment vertical="center"/>
    </xf>
    <xf numFmtId="0" fontId="3" fillId="0" borderId="0" xfId="2" applyAlignment="1">
      <alignment vertical="center"/>
    </xf>
    <xf numFmtId="0" fontId="46" fillId="0" borderId="22" xfId="2" applyFont="1" applyBorder="1" applyAlignment="1">
      <alignment horizontal="center" vertical="center" wrapText="1"/>
    </xf>
    <xf numFmtId="0" fontId="23" fillId="0" borderId="22" xfId="2" applyFont="1" applyBorder="1" applyAlignment="1">
      <alignment horizontal="center" vertical="center" wrapText="1"/>
    </xf>
    <xf numFmtId="49" fontId="47" fillId="0" borderId="22" xfId="2" applyNumberFormat="1" applyFont="1" applyBorder="1" applyAlignment="1">
      <alignment horizontal="center"/>
    </xf>
    <xf numFmtId="49" fontId="44" fillId="0" borderId="22" xfId="2" applyNumberFormat="1" applyFont="1" applyBorder="1" applyAlignment="1">
      <alignment horizontal="center"/>
    </xf>
    <xf numFmtId="49" fontId="45" fillId="0" borderId="22" xfId="2" applyNumberFormat="1" applyFont="1" applyBorder="1" applyAlignment="1">
      <alignment horizontal="center" vertical="top"/>
    </xf>
    <xf numFmtId="49" fontId="2" fillId="0" borderId="22" xfId="2" applyNumberFormat="1" applyFont="1" applyBorder="1" applyAlignment="1">
      <alignment horizontal="left" vertical="top" wrapText="1"/>
    </xf>
    <xf numFmtId="49" fontId="2" fillId="0" borderId="22" xfId="2" applyNumberFormat="1" applyFont="1" applyBorder="1" applyAlignment="1">
      <alignment horizontal="center" vertical="center"/>
    </xf>
    <xf numFmtId="4" fontId="2" fillId="0" borderId="22" xfId="2" applyNumberFormat="1" applyFont="1" applyBorder="1" applyAlignment="1">
      <alignment horizontal="right" vertical="center"/>
    </xf>
    <xf numFmtId="0" fontId="47" fillId="0" borderId="22" xfId="2" applyFont="1" applyBorder="1" applyAlignment="1">
      <alignment horizontal="left" vertical="top" wrapText="1"/>
    </xf>
    <xf numFmtId="4" fontId="2" fillId="0" borderId="22" xfId="2" applyNumberFormat="1" applyFont="1" applyBorder="1" applyAlignment="1">
      <alignment horizontal="center" vertical="center"/>
    </xf>
    <xf numFmtId="0" fontId="4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top" wrapText="1"/>
    </xf>
    <xf numFmtId="0" fontId="2" fillId="0" borderId="22" xfId="2" applyFont="1" applyBorder="1" applyAlignment="1">
      <alignment horizontal="left" vertical="top" wrapText="1"/>
    </xf>
    <xf numFmtId="4" fontId="17" fillId="0" borderId="22" xfId="2" applyNumberFormat="1" applyFont="1" applyBorder="1" applyAlignment="1">
      <alignment horizontal="right" vertical="center"/>
    </xf>
    <xf numFmtId="4" fontId="23" fillId="0" borderId="22" xfId="2" applyNumberFormat="1" applyFont="1" applyBorder="1" applyAlignment="1">
      <alignment vertical="center"/>
    </xf>
    <xf numFmtId="4" fontId="3" fillId="0" borderId="0" xfId="2" applyNumberFormat="1"/>
    <xf numFmtId="0" fontId="51" fillId="0" borderId="0" xfId="0" applyFont="1" applyAlignment="1">
      <alignment vertical="center"/>
    </xf>
    <xf numFmtId="0" fontId="8" fillId="7" borderId="3" xfId="1" applyFont="1" applyFill="1" applyBorder="1" applyAlignment="1">
      <alignment horizontal="center" vertical="center" wrapText="1"/>
    </xf>
    <xf numFmtId="0" fontId="22" fillId="7" borderId="3" xfId="1" applyFont="1" applyFill="1" applyBorder="1" applyAlignment="1">
      <alignment horizontal="center" vertical="center" wrapText="1"/>
    </xf>
    <xf numFmtId="0" fontId="8" fillId="7" borderId="3" xfId="1" applyFont="1" applyFill="1" applyBorder="1" applyAlignment="1">
      <alignment horizontal="left" vertical="center" wrapText="1"/>
    </xf>
    <xf numFmtId="164" fontId="8" fillId="7" borderId="3" xfId="1" applyNumberFormat="1" applyFont="1" applyFill="1" applyBorder="1" applyAlignment="1">
      <alignment horizontal="right" vertical="center" wrapText="1"/>
    </xf>
    <xf numFmtId="0" fontId="22" fillId="0" borderId="24" xfId="1" applyFont="1" applyFill="1" applyBorder="1" applyAlignment="1">
      <alignment horizontal="center" vertical="center" wrapText="1"/>
    </xf>
    <xf numFmtId="0" fontId="12" fillId="5" borderId="24" xfId="1" applyFont="1" applyFill="1" applyBorder="1" applyAlignment="1">
      <alignment horizontal="center" vertical="center" wrapText="1"/>
    </xf>
    <xf numFmtId="0" fontId="12" fillId="5" borderId="24" xfId="1" applyFont="1" applyFill="1" applyBorder="1" applyAlignment="1">
      <alignment horizontal="left" vertical="center" wrapText="1"/>
    </xf>
    <xf numFmtId="164" fontId="12" fillId="5" borderId="24" xfId="1" applyNumberFormat="1" applyFont="1" applyFill="1" applyBorder="1" applyAlignment="1">
      <alignment horizontal="right" vertical="center" wrapText="1"/>
    </xf>
    <xf numFmtId="0" fontId="22" fillId="0" borderId="22" xfId="1" applyFont="1" applyFill="1" applyBorder="1" applyAlignment="1">
      <alignment horizontal="center" vertical="center" wrapText="1"/>
    </xf>
    <xf numFmtId="0" fontId="12" fillId="0" borderId="22" xfId="1" applyFont="1" applyBorder="1" applyAlignment="1">
      <alignment vertical="top" wrapText="1"/>
    </xf>
    <xf numFmtId="0" fontId="52" fillId="0" borderId="22" xfId="0" applyFont="1" applyBorder="1" applyAlignment="1">
      <alignment horizontal="center" vertical="center"/>
    </xf>
    <xf numFmtId="0" fontId="52" fillId="0" borderId="22" xfId="0" applyFont="1" applyBorder="1" applyAlignment="1">
      <alignment vertical="center" wrapText="1"/>
    </xf>
    <xf numFmtId="4" fontId="53" fillId="0" borderId="22" xfId="0" applyNumberFormat="1" applyFont="1" applyBorder="1"/>
    <xf numFmtId="0" fontId="53" fillId="0" borderId="0" xfId="0" applyFont="1"/>
    <xf numFmtId="0" fontId="17" fillId="0" borderId="0" xfId="1" applyFont="1" applyAlignment="1">
      <alignment vertical="center"/>
    </xf>
    <xf numFmtId="43" fontId="8" fillId="0" borderId="22" xfId="1" applyNumberFormat="1" applyFont="1" applyFill="1" applyBorder="1" applyAlignment="1">
      <alignment horizontal="center" vertical="center" wrapText="1"/>
    </xf>
    <xf numFmtId="43" fontId="8" fillId="0" borderId="25" xfId="1" applyNumberFormat="1" applyFont="1" applyFill="1" applyBorder="1" applyAlignment="1">
      <alignment horizontal="center" vertical="center" wrapText="1"/>
    </xf>
    <xf numFmtId="43" fontId="8" fillId="0" borderId="0" xfId="1" applyNumberFormat="1" applyFont="1" applyFill="1" applyBorder="1" applyAlignment="1">
      <alignment horizontal="center" vertical="center" wrapText="1"/>
    </xf>
    <xf numFmtId="4" fontId="10" fillId="10" borderId="25" xfId="1" applyNumberFormat="1" applyFont="1" applyFill="1" applyBorder="1" applyAlignment="1">
      <alignment horizontal="right" vertical="center" wrapText="1"/>
    </xf>
    <xf numFmtId="4" fontId="10" fillId="10" borderId="0" xfId="1" applyNumberFormat="1" applyFont="1" applyFill="1" applyBorder="1" applyAlignment="1">
      <alignment horizontal="right" vertical="center" wrapText="1"/>
    </xf>
    <xf numFmtId="4" fontId="12" fillId="10" borderId="25" xfId="4" applyNumberFormat="1" applyFont="1" applyFill="1" applyBorder="1" applyAlignment="1">
      <alignment horizontal="right" vertical="center" wrapText="1"/>
    </xf>
    <xf numFmtId="4" fontId="12" fillId="10" borderId="0" xfId="4" applyNumberFormat="1" applyFont="1" applyFill="1" applyBorder="1" applyAlignment="1">
      <alignment horizontal="right" vertical="center" wrapText="1"/>
    </xf>
    <xf numFmtId="4" fontId="12" fillId="10" borderId="0" xfId="1" applyNumberFormat="1" applyFont="1" applyFill="1" applyBorder="1" applyAlignment="1">
      <alignment horizontal="right" vertical="center" wrapText="1"/>
    </xf>
    <xf numFmtId="0" fontId="54" fillId="2" borderId="14" xfId="1" applyFont="1" applyFill="1" applyBorder="1" applyAlignment="1">
      <alignment horizontal="center" vertical="top" wrapText="1"/>
    </xf>
    <xf numFmtId="0" fontId="54" fillId="2" borderId="19" xfId="1" applyFont="1" applyFill="1" applyBorder="1" applyAlignment="1">
      <alignment horizontal="center" vertical="top" wrapText="1"/>
    </xf>
    <xf numFmtId="0" fontId="10" fillId="2" borderId="19" xfId="1" applyFont="1" applyFill="1" applyBorder="1" applyAlignment="1">
      <alignment vertical="top" wrapText="1"/>
    </xf>
    <xf numFmtId="0" fontId="12" fillId="3" borderId="22" xfId="1" applyFont="1" applyFill="1" applyBorder="1" applyAlignment="1">
      <alignment horizontal="center" vertical="top" wrapText="1"/>
    </xf>
    <xf numFmtId="0" fontId="54" fillId="3" borderId="19" xfId="1" applyFont="1" applyFill="1" applyBorder="1" applyAlignment="1">
      <alignment horizontal="center" vertical="top" wrapText="1"/>
    </xf>
    <xf numFmtId="0" fontId="12" fillId="3" borderId="19" xfId="1" applyFont="1" applyFill="1" applyBorder="1" applyAlignment="1">
      <alignment vertical="top" wrapText="1"/>
    </xf>
    <xf numFmtId="0" fontId="12" fillId="0" borderId="22" xfId="1" applyFont="1" applyBorder="1"/>
    <xf numFmtId="0" fontId="12" fillId="3" borderId="21" xfId="1" applyFont="1" applyFill="1" applyBorder="1" applyAlignment="1">
      <alignment horizontal="center" vertical="top" wrapText="1"/>
    </xf>
    <xf numFmtId="0" fontId="12" fillId="3" borderId="33" xfId="1" applyFont="1" applyFill="1" applyBorder="1" applyAlignment="1">
      <alignment vertical="top" wrapText="1"/>
    </xf>
    <xf numFmtId="4" fontId="12" fillId="3" borderId="33" xfId="1" applyNumberFormat="1" applyFont="1" applyFill="1" applyBorder="1" applyAlignment="1">
      <alignment vertical="top" wrapText="1"/>
    </xf>
    <xf numFmtId="4" fontId="12" fillId="0" borderId="22" xfId="1" applyNumberFormat="1" applyFont="1" applyBorder="1"/>
    <xf numFmtId="0" fontId="12" fillId="10" borderId="22" xfId="1" applyFont="1" applyFill="1" applyBorder="1" applyAlignment="1">
      <alignment horizontal="center" vertical="top" wrapText="1"/>
    </xf>
    <xf numFmtId="0" fontId="55" fillId="10" borderId="19" xfId="1" applyFont="1" applyFill="1" applyBorder="1" applyAlignment="1">
      <alignment vertical="top" wrapText="1"/>
    </xf>
    <xf numFmtId="0" fontId="55" fillId="10" borderId="19" xfId="1" quotePrefix="1" applyFont="1" applyFill="1" applyBorder="1" applyAlignment="1">
      <alignment vertical="top" wrapText="1"/>
    </xf>
    <xf numFmtId="0" fontId="12" fillId="0" borderId="22" xfId="1" quotePrefix="1" applyFont="1" applyBorder="1" applyAlignment="1"/>
    <xf numFmtId="0" fontId="54" fillId="3" borderId="33" xfId="1" applyFont="1" applyFill="1" applyBorder="1" applyAlignment="1">
      <alignment vertical="top" wrapText="1"/>
    </xf>
    <xf numFmtId="4" fontId="55" fillId="10" borderId="14" xfId="4" applyNumberFormat="1" applyFont="1" applyFill="1" applyBorder="1" applyAlignment="1">
      <alignment horizontal="right" vertical="top" wrapText="1"/>
    </xf>
    <xf numFmtId="0" fontId="55" fillId="0" borderId="22" xfId="1" quotePrefix="1" applyFont="1" applyBorder="1" applyAlignment="1">
      <alignment vertical="top"/>
    </xf>
    <xf numFmtId="0" fontId="55" fillId="0" borderId="22" xfId="1" applyFont="1" applyBorder="1" applyAlignment="1">
      <alignment vertical="top" wrapText="1"/>
    </xf>
    <xf numFmtId="4" fontId="55" fillId="0" borderId="22" xfId="1" applyNumberFormat="1" applyFont="1" applyBorder="1" applyAlignment="1">
      <alignment vertical="top"/>
    </xf>
    <xf numFmtId="4" fontId="10" fillId="0" borderId="22" xfId="1" applyNumberFormat="1" applyFont="1" applyBorder="1"/>
    <xf numFmtId="0" fontId="10" fillId="2" borderId="14" xfId="1" applyFont="1" applyFill="1" applyBorder="1" applyAlignment="1">
      <alignment horizontal="center" vertical="top" wrapText="1"/>
    </xf>
    <xf numFmtId="0" fontId="18" fillId="0" borderId="0" xfId="17"/>
    <xf numFmtId="0" fontId="18" fillId="0" borderId="0" xfId="17" applyAlignment="1">
      <alignment vertical="center"/>
    </xf>
    <xf numFmtId="0" fontId="37" fillId="0" borderId="43" xfId="17" applyFont="1" applyBorder="1" applyAlignment="1">
      <alignment horizontal="center" vertical="center" wrapText="1"/>
    </xf>
    <xf numFmtId="0" fontId="56" fillId="0" borderId="43" xfId="17" applyFont="1" applyBorder="1" applyAlignment="1">
      <alignment horizontal="left" vertical="center" wrapText="1"/>
    </xf>
    <xf numFmtId="0" fontId="56" fillId="0" borderId="43" xfId="17" applyFont="1" applyBorder="1" applyAlignment="1">
      <alignment horizontal="center" vertical="center"/>
    </xf>
    <xf numFmtId="0" fontId="56" fillId="0" borderId="76" xfId="17" applyFont="1" applyBorder="1" applyAlignment="1">
      <alignment horizontal="center" vertical="center"/>
    </xf>
    <xf numFmtId="0" fontId="18" fillId="0" borderId="39" xfId="17" applyFont="1" applyBorder="1" applyAlignment="1">
      <alignment horizontal="center" vertical="center"/>
    </xf>
    <xf numFmtId="0" fontId="38" fillId="0" borderId="39" xfId="17" applyFont="1" applyBorder="1" applyAlignment="1">
      <alignment vertical="center" wrapText="1"/>
    </xf>
    <xf numFmtId="168" fontId="38" fillId="0" borderId="40" xfId="17" applyNumberFormat="1" applyFont="1" applyBorder="1" applyAlignment="1">
      <alignment horizontal="center" vertical="center" wrapText="1"/>
    </xf>
    <xf numFmtId="168" fontId="38" fillId="0" borderId="39" xfId="17" applyNumberFormat="1" applyFont="1" applyBorder="1" applyAlignment="1">
      <alignment horizontal="center" vertical="center" wrapText="1"/>
    </xf>
    <xf numFmtId="164" fontId="38" fillId="0" borderId="39" xfId="17" applyNumberFormat="1" applyFont="1" applyBorder="1" applyAlignment="1">
      <alignment horizontal="center" vertical="center" wrapText="1"/>
    </xf>
    <xf numFmtId="0" fontId="18" fillId="0" borderId="70" xfId="17" applyFont="1" applyBorder="1" applyAlignment="1">
      <alignment horizontal="center" vertical="center"/>
    </xf>
    <xf numFmtId="0" fontId="57" fillId="0" borderId="70" xfId="17" applyFont="1" applyBorder="1" applyAlignment="1">
      <alignment vertical="center" wrapText="1"/>
    </xf>
    <xf numFmtId="168" fontId="38" fillId="0" borderId="77" xfId="17" applyNumberFormat="1" applyFont="1" applyBorder="1" applyAlignment="1">
      <alignment horizontal="center" vertical="center" wrapText="1"/>
    </xf>
    <xf numFmtId="168" fontId="38" fillId="0" borderId="70" xfId="17" applyNumberFormat="1" applyFont="1" applyBorder="1" applyAlignment="1">
      <alignment horizontal="center" vertical="center" wrapText="1"/>
    </xf>
    <xf numFmtId="164" fontId="38" fillId="0" borderId="70" xfId="17" applyNumberFormat="1" applyFont="1" applyBorder="1" applyAlignment="1">
      <alignment horizontal="center" vertical="center" wrapText="1"/>
    </xf>
    <xf numFmtId="168" fontId="57" fillId="0" borderId="77" xfId="17" applyNumberFormat="1" applyFont="1" applyBorder="1" applyAlignment="1">
      <alignment horizontal="center" vertical="center" wrapText="1"/>
    </xf>
    <xf numFmtId="168" fontId="58" fillId="0" borderId="77" xfId="17" applyNumberFormat="1" applyFont="1" applyBorder="1" applyAlignment="1">
      <alignment horizontal="center" vertical="center" wrapText="1"/>
    </xf>
    <xf numFmtId="0" fontId="18" fillId="0" borderId="70" xfId="17" applyFont="1" applyBorder="1" applyAlignment="1">
      <alignment horizontal="center" vertical="top"/>
    </xf>
    <xf numFmtId="0" fontId="58" fillId="0" borderId="70" xfId="17" applyFont="1" applyBorder="1" applyAlignment="1">
      <alignment vertical="top" wrapText="1"/>
    </xf>
    <xf numFmtId="168" fontId="58" fillId="0" borderId="77" xfId="17" applyNumberFormat="1" applyFont="1" applyBorder="1" applyAlignment="1">
      <alignment horizontal="center" vertical="top" wrapText="1"/>
    </xf>
    <xf numFmtId="0" fontId="18" fillId="0" borderId="44" xfId="17" applyFont="1" applyBorder="1" applyAlignment="1">
      <alignment horizontal="center" vertical="top"/>
    </xf>
    <xf numFmtId="0" fontId="58" fillId="0" borderId="44" xfId="17" applyFont="1" applyBorder="1" applyAlignment="1">
      <alignment vertical="top" wrapText="1"/>
    </xf>
    <xf numFmtId="168" fontId="58" fillId="0" borderId="78" xfId="17" applyNumberFormat="1" applyFont="1" applyBorder="1" applyAlignment="1">
      <alignment horizontal="center" vertical="top" wrapText="1"/>
    </xf>
    <xf numFmtId="168" fontId="38" fillId="0" borderId="78" xfId="17" applyNumberFormat="1" applyFont="1" applyBorder="1" applyAlignment="1">
      <alignment horizontal="center" vertical="center" wrapText="1"/>
    </xf>
    <xf numFmtId="168" fontId="38" fillId="0" borderId="44" xfId="17" applyNumberFormat="1" applyFont="1" applyBorder="1" applyAlignment="1">
      <alignment horizontal="center" vertical="center" wrapText="1"/>
    </xf>
    <xf numFmtId="164" fontId="38" fillId="0" borderId="44" xfId="17" applyNumberFormat="1" applyFont="1" applyBorder="1" applyAlignment="1">
      <alignment horizontal="center" vertical="center" wrapText="1"/>
    </xf>
    <xf numFmtId="0" fontId="18" fillId="0" borderId="43" xfId="17" applyBorder="1" applyAlignment="1">
      <alignment vertical="center"/>
    </xf>
    <xf numFmtId="0" fontId="38" fillId="0" borderId="43" xfId="17" applyFont="1" applyBorder="1" applyAlignment="1">
      <alignment vertical="center"/>
    </xf>
    <xf numFmtId="168" fontId="38" fillId="0" borderId="76" xfId="17" applyNumberFormat="1" applyFont="1" applyBorder="1" applyAlignment="1">
      <alignment horizontal="center" vertical="center" wrapText="1"/>
    </xf>
    <xf numFmtId="168" fontId="38" fillId="0" borderId="43" xfId="17" applyNumberFormat="1" applyFont="1" applyBorder="1" applyAlignment="1">
      <alignment horizontal="center" vertical="center" wrapText="1"/>
    </xf>
    <xf numFmtId="164" fontId="38" fillId="0" borderId="43" xfId="17" applyNumberFormat="1" applyFont="1" applyBorder="1" applyAlignment="1">
      <alignment horizontal="center" vertical="center" wrapText="1"/>
    </xf>
    <xf numFmtId="0" fontId="18" fillId="0" borderId="0" xfId="17" applyAlignment="1">
      <alignment horizontal="right"/>
    </xf>
    <xf numFmtId="0" fontId="60" fillId="0" borderId="22" xfId="1" applyFont="1" applyBorder="1" applyAlignment="1">
      <alignment vertical="center"/>
    </xf>
    <xf numFmtId="0" fontId="61" fillId="0" borderId="22" xfId="1" applyFont="1" applyBorder="1" applyAlignment="1">
      <alignment horizontal="center" vertical="center"/>
    </xf>
    <xf numFmtId="0" fontId="17" fillId="0" borderId="22" xfId="1" applyFont="1" applyBorder="1" applyAlignment="1">
      <alignment horizontal="center" vertical="center"/>
    </xf>
    <xf numFmtId="0" fontId="33" fillId="0" borderId="0" xfId="7" applyNumberFormat="1" applyFont="1" applyFill="1" applyBorder="1" applyAlignment="1" applyProtection="1">
      <alignment horizontal="left"/>
      <protection locked="0"/>
    </xf>
    <xf numFmtId="49" fontId="62" fillId="12" borderId="43" xfId="7" applyNumberFormat="1" applyFont="1" applyFill="1" applyBorder="1" applyAlignment="1" applyProtection="1">
      <alignment horizontal="center" vertical="center" wrapText="1"/>
      <protection locked="0"/>
    </xf>
    <xf numFmtId="49" fontId="62" fillId="12" borderId="43" xfId="7" applyNumberFormat="1" applyFont="1" applyFill="1" applyBorder="1" applyAlignment="1" applyProtection="1">
      <alignment horizontal="left" vertical="center" wrapText="1"/>
      <protection locked="0"/>
    </xf>
    <xf numFmtId="49" fontId="62" fillId="12" borderId="43" xfId="7" applyNumberFormat="1" applyFont="1" applyFill="1" applyBorder="1" applyAlignment="1" applyProtection="1">
      <alignment horizontal="right" vertical="center" wrapText="1"/>
      <protection locked="0"/>
    </xf>
    <xf numFmtId="49" fontId="63" fillId="11" borderId="70" xfId="7" applyNumberFormat="1" applyFont="1" applyFill="1" applyBorder="1" applyAlignment="1" applyProtection="1">
      <alignment horizontal="center" vertical="center" wrapText="1"/>
      <protection locked="0"/>
    </xf>
    <xf numFmtId="49" fontId="63" fillId="13" borderId="43" xfId="7" applyNumberFormat="1" applyFont="1" applyFill="1" applyBorder="1" applyAlignment="1" applyProtection="1">
      <alignment horizontal="center" vertical="center" wrapText="1"/>
      <protection locked="0"/>
    </xf>
    <xf numFmtId="49" fontId="64" fillId="13" borderId="43" xfId="7" applyNumberFormat="1" applyFont="1" applyFill="1" applyBorder="1" applyAlignment="1" applyProtection="1">
      <alignment horizontal="left" vertical="center" wrapText="1"/>
      <protection locked="0"/>
    </xf>
    <xf numFmtId="49" fontId="64" fillId="13" borderId="43" xfId="7" applyNumberFormat="1" applyFont="1" applyFill="1" applyBorder="1" applyAlignment="1" applyProtection="1">
      <alignment horizontal="right" vertical="center" wrapText="1"/>
      <protection locked="0"/>
    </xf>
    <xf numFmtId="49" fontId="64" fillId="11" borderId="70" xfId="7" applyNumberFormat="1" applyFont="1" applyFill="1" applyBorder="1" applyAlignment="1" applyProtection="1">
      <alignment horizontal="center" vertical="center" wrapText="1"/>
      <protection locked="0"/>
    </xf>
    <xf numFmtId="49" fontId="64" fillId="11" borderId="43" xfId="7" applyNumberFormat="1" applyFont="1" applyFill="1" applyBorder="1" applyAlignment="1" applyProtection="1">
      <alignment horizontal="center" vertical="center" wrapText="1"/>
      <protection locked="0"/>
    </xf>
    <xf numFmtId="49" fontId="64" fillId="11" borderId="43" xfId="7" applyNumberFormat="1" applyFont="1" applyFill="1" applyBorder="1" applyAlignment="1" applyProtection="1">
      <alignment horizontal="left" vertical="center" wrapText="1"/>
      <protection locked="0"/>
    </xf>
    <xf numFmtId="49" fontId="64" fillId="11" borderId="43" xfId="7" applyNumberFormat="1" applyFont="1" applyFill="1" applyBorder="1" applyAlignment="1" applyProtection="1">
      <alignment horizontal="right" vertical="center" wrapText="1"/>
      <protection locked="0"/>
    </xf>
    <xf numFmtId="0" fontId="53" fillId="0" borderId="22" xfId="0" applyFont="1" applyBorder="1"/>
    <xf numFmtId="4" fontId="52" fillId="0" borderId="22" xfId="0" applyNumberFormat="1" applyFont="1" applyBorder="1" applyAlignment="1">
      <alignment vertical="center"/>
    </xf>
    <xf numFmtId="4" fontId="10" fillId="0" borderId="22" xfId="0" applyNumberFormat="1" applyFont="1" applyBorder="1" applyAlignment="1">
      <alignment vertical="center"/>
    </xf>
    <xf numFmtId="49" fontId="64" fillId="13" borderId="43" xfId="7" applyNumberFormat="1" applyFont="1" applyFill="1" applyBorder="1" applyAlignment="1" applyProtection="1">
      <alignment horizontal="center" vertical="center" wrapText="1"/>
      <protection locked="0"/>
    </xf>
    <xf numFmtId="49" fontId="6" fillId="11" borderId="43" xfId="7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7" applyNumberFormat="1" applyFont="1" applyFill="1" applyBorder="1" applyAlignment="1" applyProtection="1">
      <alignment horizontal="left"/>
      <protection locked="0"/>
    </xf>
    <xf numFmtId="49" fontId="35" fillId="11" borderId="76" xfId="7" applyNumberFormat="1" applyFont="1" applyFill="1" applyBorder="1" applyAlignment="1" applyProtection="1">
      <alignment horizontal="right" vertical="center" wrapText="1"/>
      <protection locked="0"/>
    </xf>
    <xf numFmtId="49" fontId="32" fillId="11" borderId="43" xfId="7" applyNumberFormat="1" applyFont="1" applyFill="1" applyBorder="1" applyAlignment="1" applyProtection="1">
      <alignment horizontal="right" vertical="center" wrapText="1"/>
      <protection locked="0"/>
    </xf>
    <xf numFmtId="0" fontId="66" fillId="0" borderId="0" xfId="7" applyNumberFormat="1" applyFont="1" applyFill="1" applyBorder="1" applyAlignment="1" applyProtection="1">
      <alignment horizontal="left" vertical="top"/>
      <protection locked="0"/>
    </xf>
    <xf numFmtId="49" fontId="32" fillId="11" borderId="0" xfId="7" applyNumberFormat="1" applyFont="1" applyFill="1" applyAlignment="1" applyProtection="1">
      <alignment horizontal="left" vertical="top" wrapText="1"/>
      <protection locked="0"/>
    </xf>
    <xf numFmtId="0" fontId="33" fillId="0" borderId="0" xfId="7" applyNumberFormat="1" applyFont="1" applyFill="1" applyBorder="1" applyAlignment="1" applyProtection="1">
      <alignment horizontal="left" vertical="top"/>
      <protection locked="0"/>
    </xf>
    <xf numFmtId="49" fontId="35" fillId="11" borderId="43" xfId="7" applyNumberFormat="1" applyFont="1" applyFill="1" applyBorder="1" applyAlignment="1" applyProtection="1">
      <alignment horizontal="right" vertical="center" wrapText="1"/>
      <protection locked="0"/>
    </xf>
    <xf numFmtId="0" fontId="32" fillId="0" borderId="0" xfId="7" applyNumberFormat="1" applyFont="1" applyFill="1" applyBorder="1" applyAlignment="1" applyProtection="1">
      <alignment horizontal="left" vertical="top"/>
      <protection locked="0"/>
    </xf>
    <xf numFmtId="0" fontId="46" fillId="0" borderId="22" xfId="2" applyFont="1" applyBorder="1" applyAlignment="1">
      <alignment horizontal="center" vertical="center" wrapText="1"/>
    </xf>
    <xf numFmtId="49" fontId="44" fillId="0" borderId="22" xfId="2" applyNumberFormat="1" applyFont="1" applyBorder="1" applyAlignment="1">
      <alignment horizontal="center"/>
    </xf>
    <xf numFmtId="0" fontId="23" fillId="0" borderId="22" xfId="2" applyFont="1" applyBorder="1" applyAlignment="1">
      <alignment horizontal="right" vertical="center"/>
    </xf>
    <xf numFmtId="0" fontId="17" fillId="0" borderId="0" xfId="2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45" fillId="0" borderId="22" xfId="2" applyFont="1" applyBorder="1" applyAlignment="1">
      <alignment horizontal="center" vertical="center" wrapText="1"/>
    </xf>
    <xf numFmtId="0" fontId="23" fillId="0" borderId="22" xfId="2" applyFont="1" applyBorder="1" applyAlignment="1">
      <alignment horizontal="center" vertical="center"/>
    </xf>
    <xf numFmtId="0" fontId="23" fillId="0" borderId="22" xfId="2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43" fontId="8" fillId="0" borderId="3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0" fontId="10" fillId="0" borderId="30" xfId="1" applyFont="1" applyBorder="1" applyAlignment="1">
      <alignment horizontal="right"/>
    </xf>
    <xf numFmtId="0" fontId="10" fillId="0" borderId="75" xfId="1" applyFont="1" applyBorder="1" applyAlignment="1">
      <alignment horizontal="right"/>
    </xf>
    <xf numFmtId="0" fontId="10" fillId="0" borderId="13" xfId="1" applyFont="1" applyBorder="1" applyAlignment="1">
      <alignment horizontal="right"/>
    </xf>
    <xf numFmtId="0" fontId="12" fillId="0" borderId="21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14" xfId="1" applyFont="1" applyBorder="1" applyAlignment="1">
      <alignment horizontal="center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left" vertical="top" wrapText="1"/>
    </xf>
    <xf numFmtId="0" fontId="7" fillId="0" borderId="0" xfId="1" applyFont="1" applyAlignment="1">
      <alignment horizontal="center" wrapText="1"/>
    </xf>
    <xf numFmtId="0" fontId="7" fillId="0" borderId="74" xfId="1" applyFont="1" applyBorder="1" applyAlignment="1">
      <alignment horizontal="left"/>
    </xf>
    <xf numFmtId="0" fontId="9" fillId="0" borderId="18" xfId="1" applyFont="1" applyBorder="1" applyAlignment="1">
      <alignment horizontal="center" vertical="top" wrapText="1"/>
    </xf>
    <xf numFmtId="0" fontId="9" fillId="0" borderId="20" xfId="1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top" wrapText="1"/>
    </xf>
    <xf numFmtId="0" fontId="9" fillId="0" borderId="21" xfId="1" applyFont="1" applyBorder="1" applyAlignment="1">
      <alignment horizontal="center" vertical="top" wrapText="1"/>
    </xf>
    <xf numFmtId="0" fontId="9" fillId="0" borderId="24" xfId="1" applyFont="1" applyBorder="1" applyAlignment="1">
      <alignment horizontal="center" vertical="top" wrapText="1"/>
    </xf>
    <xf numFmtId="0" fontId="9" fillId="0" borderId="14" xfId="1" applyFont="1" applyBorder="1" applyAlignment="1">
      <alignment horizontal="center" vertical="top" wrapText="1"/>
    </xf>
    <xf numFmtId="43" fontId="8" fillId="0" borderId="5" xfId="1" applyNumberFormat="1" applyFont="1" applyFill="1" applyBorder="1" applyAlignment="1">
      <alignment horizontal="center" vertical="center" wrapText="1"/>
    </xf>
    <xf numFmtId="43" fontId="8" fillId="0" borderId="6" xfId="1" applyNumberFormat="1" applyFont="1" applyFill="1" applyBorder="1" applyAlignment="1">
      <alignment horizontal="center" vertical="center" wrapText="1"/>
    </xf>
    <xf numFmtId="43" fontId="8" fillId="0" borderId="7" xfId="1" applyNumberFormat="1" applyFont="1" applyFill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top" wrapText="1"/>
    </xf>
    <xf numFmtId="43" fontId="8" fillId="0" borderId="2" xfId="1" applyNumberFormat="1" applyFont="1" applyFill="1" applyBorder="1" applyAlignment="1">
      <alignment horizontal="center" vertical="center" wrapText="1"/>
    </xf>
    <xf numFmtId="43" fontId="8" fillId="0" borderId="9" xfId="1" applyNumberFormat="1" applyFont="1" applyFill="1" applyBorder="1" applyAlignment="1">
      <alignment horizontal="center" vertical="center" wrapText="1"/>
    </xf>
    <xf numFmtId="0" fontId="65" fillId="0" borderId="22" xfId="0" applyFont="1" applyBorder="1" applyAlignment="1">
      <alignment horizontal="right" vertical="center"/>
    </xf>
    <xf numFmtId="0" fontId="49" fillId="0" borderId="0" xfId="0" applyFont="1" applyAlignment="1">
      <alignment horizontal="right"/>
    </xf>
    <xf numFmtId="0" fontId="49" fillId="0" borderId="0" xfId="0" applyFont="1" applyAlignment="1">
      <alignment horizontal="left"/>
    </xf>
    <xf numFmtId="0" fontId="50" fillId="0" borderId="0" xfId="0" applyFont="1" applyAlignment="1">
      <alignment horizontal="center" vertical="center"/>
    </xf>
    <xf numFmtId="0" fontId="31" fillId="0" borderId="71" xfId="3" applyFont="1" applyBorder="1" applyAlignment="1">
      <alignment horizontal="right" vertical="center"/>
    </xf>
    <xf numFmtId="0" fontId="31" fillId="0" borderId="72" xfId="3" applyFont="1" applyBorder="1" applyAlignment="1">
      <alignment horizontal="right" vertical="center"/>
    </xf>
    <xf numFmtId="0" fontId="18" fillId="0" borderId="43" xfId="3" applyFont="1" applyBorder="1" applyAlignment="1">
      <alignment horizontal="center" vertical="top" wrapText="1"/>
    </xf>
    <xf numFmtId="0" fontId="18" fillId="0" borderId="39" xfId="3" applyFont="1" applyBorder="1" applyAlignment="1">
      <alignment horizontal="center" vertical="top" wrapText="1"/>
    </xf>
    <xf numFmtId="0" fontId="18" fillId="0" borderId="44" xfId="3" applyFont="1" applyBorder="1" applyAlignment="1">
      <alignment horizontal="center" vertical="top" wrapText="1"/>
    </xf>
    <xf numFmtId="0" fontId="32" fillId="0" borderId="45" xfId="3" applyFont="1" applyBorder="1" applyAlignment="1">
      <alignment horizontal="right" vertical="center" wrapText="1"/>
    </xf>
    <xf numFmtId="0" fontId="30" fillId="0" borderId="51" xfId="3" applyFont="1" applyBorder="1" applyAlignment="1">
      <alignment horizontal="left" vertical="center"/>
    </xf>
    <xf numFmtId="0" fontId="26" fillId="0" borderId="54" xfId="3" applyFont="1" applyBorder="1" applyAlignment="1">
      <alignment horizontal="left" vertical="center" wrapText="1"/>
    </xf>
    <xf numFmtId="0" fontId="26" fillId="0" borderId="57" xfId="3" applyFont="1" applyBorder="1" applyAlignment="1">
      <alignment horizontal="center"/>
    </xf>
    <xf numFmtId="0" fontId="26" fillId="0" borderId="58" xfId="3" applyFont="1" applyBorder="1" applyAlignment="1">
      <alignment horizontal="center"/>
    </xf>
    <xf numFmtId="0" fontId="26" fillId="0" borderId="59" xfId="3" applyFont="1" applyBorder="1" applyAlignment="1">
      <alignment horizontal="center"/>
    </xf>
    <xf numFmtId="0" fontId="26" fillId="0" borderId="21" xfId="3" applyFont="1" applyBorder="1" applyAlignment="1">
      <alignment horizontal="center"/>
    </xf>
    <xf numFmtId="0" fontId="26" fillId="0" borderId="24" xfId="3" applyFont="1" applyBorder="1" applyAlignment="1">
      <alignment horizontal="center"/>
    </xf>
    <xf numFmtId="0" fontId="26" fillId="0" borderId="14" xfId="3" applyFont="1" applyBorder="1" applyAlignment="1">
      <alignment horizontal="center"/>
    </xf>
    <xf numFmtId="0" fontId="30" fillId="0" borderId="51" xfId="3" applyFont="1" applyBorder="1" applyAlignment="1">
      <alignment horizontal="left" vertical="center" wrapText="1"/>
    </xf>
    <xf numFmtId="0" fontId="26" fillId="0" borderId="54" xfId="3" applyFont="1" applyFill="1" applyBorder="1" applyAlignment="1">
      <alignment horizontal="left" vertical="center" wrapText="1"/>
    </xf>
    <xf numFmtId="0" fontId="26" fillId="0" borderId="57" xfId="3" applyFont="1" applyFill="1" applyBorder="1" applyAlignment="1">
      <alignment horizontal="center" vertical="center" wrapText="1"/>
    </xf>
    <xf numFmtId="0" fontId="26" fillId="0" borderId="64" xfId="3" applyFont="1" applyFill="1" applyBorder="1" applyAlignment="1">
      <alignment horizontal="center" vertical="center" wrapText="1"/>
    </xf>
    <xf numFmtId="0" fontId="18" fillId="0" borderId="39" xfId="3" applyFont="1" applyFill="1" applyBorder="1" applyAlignment="1">
      <alignment horizontal="center" vertical="top" wrapText="1"/>
    </xf>
    <xf numFmtId="0" fontId="18" fillId="0" borderId="44" xfId="3" applyFont="1" applyFill="1" applyBorder="1" applyAlignment="1">
      <alignment horizontal="center" vertical="top" wrapText="1"/>
    </xf>
    <xf numFmtId="0" fontId="18" fillId="0" borderId="43" xfId="3" applyFont="1" applyBorder="1" applyAlignment="1">
      <alignment horizontal="left" vertical="top" wrapText="1"/>
    </xf>
    <xf numFmtId="0" fontId="31" fillId="10" borderId="43" xfId="3" applyFont="1" applyFill="1" applyBorder="1" applyAlignment="1">
      <alignment horizontal="center" vertical="top" wrapText="1"/>
    </xf>
    <xf numFmtId="0" fontId="32" fillId="0" borderId="43" xfId="3" applyFont="1" applyBorder="1" applyAlignment="1">
      <alignment horizontal="left" vertical="center" wrapText="1"/>
    </xf>
    <xf numFmtId="0" fontId="18" fillId="0" borderId="43" xfId="3" applyFont="1" applyFill="1" applyBorder="1" applyAlignment="1">
      <alignment horizontal="left" vertical="center" wrapText="1"/>
    </xf>
    <xf numFmtId="0" fontId="18" fillId="0" borderId="43" xfId="3" applyFont="1" applyFill="1" applyBorder="1" applyAlignment="1">
      <alignment horizontal="center" vertical="top" wrapText="1"/>
    </xf>
    <xf numFmtId="0" fontId="18" fillId="0" borderId="43" xfId="3" applyFont="1" applyFill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4" fillId="0" borderId="0" xfId="2" applyFont="1" applyAlignment="1">
      <alignment horizontal="left"/>
    </xf>
    <xf numFmtId="0" fontId="27" fillId="0" borderId="0" xfId="3" applyFont="1" applyBorder="1" applyAlignment="1">
      <alignment horizontal="center" vertical="center"/>
    </xf>
    <xf numFmtId="0" fontId="32" fillId="0" borderId="43" xfId="3" applyFont="1" applyBorder="1" applyAlignment="1">
      <alignment horizontal="left" vertical="center"/>
    </xf>
    <xf numFmtId="0" fontId="33" fillId="0" borderId="43" xfId="3" applyFont="1" applyBorder="1" applyAlignment="1">
      <alignment horizontal="left" vertical="center" wrapText="1"/>
    </xf>
    <xf numFmtId="0" fontId="18" fillId="0" borderId="43" xfId="3" applyFont="1" applyBorder="1" applyAlignment="1">
      <alignment horizontal="left" vertical="center" wrapText="1"/>
    </xf>
    <xf numFmtId="0" fontId="18" fillId="0" borderId="43" xfId="3" applyFont="1" applyBorder="1" applyAlignment="1">
      <alignment horizontal="center" vertical="center" wrapText="1"/>
    </xf>
    <xf numFmtId="0" fontId="31" fillId="10" borderId="43" xfId="3" applyFont="1" applyFill="1" applyBorder="1" applyAlignment="1">
      <alignment horizontal="center" vertical="center" wrapText="1"/>
    </xf>
    <xf numFmtId="0" fontId="37" fillId="0" borderId="43" xfId="17" applyFont="1" applyBorder="1" applyAlignment="1">
      <alignment horizontal="center" vertical="center" wrapText="1"/>
    </xf>
    <xf numFmtId="0" fontId="4" fillId="0" borderId="0" xfId="17" applyFont="1" applyBorder="1" applyAlignment="1"/>
    <xf numFmtId="0" fontId="41" fillId="0" borderId="0" xfId="17" applyFont="1" applyBorder="1" applyAlignment="1">
      <alignment horizontal="center" vertical="center"/>
    </xf>
    <xf numFmtId="0" fontId="41" fillId="0" borderId="0" xfId="17" applyFont="1" applyAlignment="1">
      <alignment horizontal="center"/>
    </xf>
    <xf numFmtId="0" fontId="37" fillId="0" borderId="43" xfId="17" applyFont="1" applyBorder="1" applyAlignment="1">
      <alignment vertical="center"/>
    </xf>
    <xf numFmtId="0" fontId="37" fillId="0" borderId="76" xfId="17" applyFont="1" applyBorder="1" applyAlignment="1">
      <alignment horizontal="center" vertical="center" wrapText="1"/>
    </xf>
    <xf numFmtId="0" fontId="37" fillId="0" borderId="43" xfId="17" applyFont="1" applyBorder="1" applyAlignment="1">
      <alignment horizontal="center" vertical="center"/>
    </xf>
  </cellXfs>
  <cellStyles count="18">
    <cellStyle name="ConditionalStyle_1" xfId="5"/>
    <cellStyle name="Excel Built-in Normal" xfId="6"/>
    <cellStyle name="Normalny" xfId="0" builtinId="0"/>
    <cellStyle name="Normalny 10" xfId="7"/>
    <cellStyle name="Normalny 11" xfId="8"/>
    <cellStyle name="Normalny 2" xfId="9"/>
    <cellStyle name="Normalny 3" xfId="10"/>
    <cellStyle name="Normalny 4" xfId="11"/>
    <cellStyle name="Normalny 5" xfId="12"/>
    <cellStyle name="Normalny 6" xfId="13"/>
    <cellStyle name="Normalny 7" xfId="14"/>
    <cellStyle name="Normalny 8" xfId="15"/>
    <cellStyle name="Normalny 9" xfId="16"/>
    <cellStyle name="Normalny_załaczniki maj" xfId="3"/>
    <cellStyle name="Normalny_załączniki  nr 1,2,3,4,5,6,7,8,9,10,11  2008" xfId="17"/>
    <cellStyle name="Normalny_Załączniki budżet 2010" xfId="1"/>
    <cellStyle name="Normalny_Zeszyt1" xfId="2"/>
    <cellStyle name="Walutowy_Załączniki budżet 2010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9"/>
  <sheetViews>
    <sheetView showGridLines="0" topLeftCell="A156" workbookViewId="0">
      <selection activeCell="D171" sqref="D171"/>
    </sheetView>
  </sheetViews>
  <sheetFormatPr defaultRowHeight="12.75" x14ac:dyDescent="0.2"/>
  <cols>
    <col min="1" max="1" width="5.28515625" style="379" customWidth="1"/>
    <col min="2" max="2" width="7.140625" style="379" customWidth="1"/>
    <col min="3" max="3" width="7.85546875" style="379" customWidth="1"/>
    <col min="4" max="4" width="35" style="379" customWidth="1"/>
    <col min="5" max="5" width="13" style="379" customWidth="1"/>
    <col min="6" max="6" width="11.7109375" style="379" customWidth="1"/>
    <col min="7" max="7" width="13.42578125" style="379" customWidth="1"/>
    <col min="8" max="240" width="9.140625" style="379"/>
    <col min="241" max="241" width="2.140625" style="379" customWidth="1"/>
    <col min="242" max="242" width="8.7109375" style="379" customWidth="1"/>
    <col min="243" max="243" width="9.85546875" style="379" customWidth="1"/>
    <col min="244" max="244" width="1" style="379" customWidth="1"/>
    <col min="245" max="245" width="10.85546875" style="379" customWidth="1"/>
    <col min="246" max="246" width="54.5703125" style="379" customWidth="1"/>
    <col min="247" max="248" width="22.85546875" style="379" customWidth="1"/>
    <col min="249" max="249" width="9.85546875" style="379" customWidth="1"/>
    <col min="250" max="250" width="13" style="379" customWidth="1"/>
    <col min="251" max="251" width="1" style="379" customWidth="1"/>
    <col min="252" max="496" width="9.140625" style="379"/>
    <col min="497" max="497" width="2.140625" style="379" customWidth="1"/>
    <col min="498" max="498" width="8.7109375" style="379" customWidth="1"/>
    <col min="499" max="499" width="9.85546875" style="379" customWidth="1"/>
    <col min="500" max="500" width="1" style="379" customWidth="1"/>
    <col min="501" max="501" width="10.85546875" style="379" customWidth="1"/>
    <col min="502" max="502" width="54.5703125" style="379" customWidth="1"/>
    <col min="503" max="504" width="22.85546875" style="379" customWidth="1"/>
    <col min="505" max="505" width="9.85546875" style="379" customWidth="1"/>
    <col min="506" max="506" width="13" style="379" customWidth="1"/>
    <col min="507" max="507" width="1" style="379" customWidth="1"/>
    <col min="508" max="752" width="9.140625" style="379"/>
    <col min="753" max="753" width="2.140625" style="379" customWidth="1"/>
    <col min="754" max="754" width="8.7109375" style="379" customWidth="1"/>
    <col min="755" max="755" width="9.85546875" style="379" customWidth="1"/>
    <col min="756" max="756" width="1" style="379" customWidth="1"/>
    <col min="757" max="757" width="10.85546875" style="379" customWidth="1"/>
    <col min="758" max="758" width="54.5703125" style="379" customWidth="1"/>
    <col min="759" max="760" width="22.85546875" style="379" customWidth="1"/>
    <col min="761" max="761" width="9.85546875" style="379" customWidth="1"/>
    <col min="762" max="762" width="13" style="379" customWidth="1"/>
    <col min="763" max="763" width="1" style="379" customWidth="1"/>
    <col min="764" max="1008" width="9.140625" style="379"/>
    <col min="1009" max="1009" width="2.140625" style="379" customWidth="1"/>
    <col min="1010" max="1010" width="8.7109375" style="379" customWidth="1"/>
    <col min="1011" max="1011" width="9.85546875" style="379" customWidth="1"/>
    <col min="1012" max="1012" width="1" style="379" customWidth="1"/>
    <col min="1013" max="1013" width="10.85546875" style="379" customWidth="1"/>
    <col min="1014" max="1014" width="54.5703125" style="379" customWidth="1"/>
    <col min="1015" max="1016" width="22.85546875" style="379" customWidth="1"/>
    <col min="1017" max="1017" width="9.85546875" style="379" customWidth="1"/>
    <col min="1018" max="1018" width="13" style="379" customWidth="1"/>
    <col min="1019" max="1019" width="1" style="379" customWidth="1"/>
    <col min="1020" max="1264" width="9.140625" style="379"/>
    <col min="1265" max="1265" width="2.140625" style="379" customWidth="1"/>
    <col min="1266" max="1266" width="8.7109375" style="379" customWidth="1"/>
    <col min="1267" max="1267" width="9.85546875" style="379" customWidth="1"/>
    <col min="1268" max="1268" width="1" style="379" customWidth="1"/>
    <col min="1269" max="1269" width="10.85546875" style="379" customWidth="1"/>
    <col min="1270" max="1270" width="54.5703125" style="379" customWidth="1"/>
    <col min="1271" max="1272" width="22.85546875" style="379" customWidth="1"/>
    <col min="1273" max="1273" width="9.85546875" style="379" customWidth="1"/>
    <col min="1274" max="1274" width="13" style="379" customWidth="1"/>
    <col min="1275" max="1275" width="1" style="379" customWidth="1"/>
    <col min="1276" max="1520" width="9.140625" style="379"/>
    <col min="1521" max="1521" width="2.140625" style="379" customWidth="1"/>
    <col min="1522" max="1522" width="8.7109375" style="379" customWidth="1"/>
    <col min="1523" max="1523" width="9.85546875" style="379" customWidth="1"/>
    <col min="1524" max="1524" width="1" style="379" customWidth="1"/>
    <col min="1525" max="1525" width="10.85546875" style="379" customWidth="1"/>
    <col min="1526" max="1526" width="54.5703125" style="379" customWidth="1"/>
    <col min="1527" max="1528" width="22.85546875" style="379" customWidth="1"/>
    <col min="1529" max="1529" width="9.85546875" style="379" customWidth="1"/>
    <col min="1530" max="1530" width="13" style="379" customWidth="1"/>
    <col min="1531" max="1531" width="1" style="379" customWidth="1"/>
    <col min="1532" max="1776" width="9.140625" style="379"/>
    <col min="1777" max="1777" width="2.140625" style="379" customWidth="1"/>
    <col min="1778" max="1778" width="8.7109375" style="379" customWidth="1"/>
    <col min="1779" max="1779" width="9.85546875" style="379" customWidth="1"/>
    <col min="1780" max="1780" width="1" style="379" customWidth="1"/>
    <col min="1781" max="1781" width="10.85546875" style="379" customWidth="1"/>
    <col min="1782" max="1782" width="54.5703125" style="379" customWidth="1"/>
    <col min="1783" max="1784" width="22.85546875" style="379" customWidth="1"/>
    <col min="1785" max="1785" width="9.85546875" style="379" customWidth="1"/>
    <col min="1786" max="1786" width="13" style="379" customWidth="1"/>
    <col min="1787" max="1787" width="1" style="379" customWidth="1"/>
    <col min="1788" max="2032" width="9.140625" style="379"/>
    <col min="2033" max="2033" width="2.140625" style="379" customWidth="1"/>
    <col min="2034" max="2034" width="8.7109375" style="379" customWidth="1"/>
    <col min="2035" max="2035" width="9.85546875" style="379" customWidth="1"/>
    <col min="2036" max="2036" width="1" style="379" customWidth="1"/>
    <col min="2037" max="2037" width="10.85546875" style="379" customWidth="1"/>
    <col min="2038" max="2038" width="54.5703125" style="379" customWidth="1"/>
    <col min="2039" max="2040" width="22.85546875" style="379" customWidth="1"/>
    <col min="2041" max="2041" width="9.85546875" style="379" customWidth="1"/>
    <col min="2042" max="2042" width="13" style="379" customWidth="1"/>
    <col min="2043" max="2043" width="1" style="379" customWidth="1"/>
    <col min="2044" max="2288" width="9.140625" style="379"/>
    <col min="2289" max="2289" width="2.140625" style="379" customWidth="1"/>
    <col min="2290" max="2290" width="8.7109375" style="379" customWidth="1"/>
    <col min="2291" max="2291" width="9.85546875" style="379" customWidth="1"/>
    <col min="2292" max="2292" width="1" style="379" customWidth="1"/>
    <col min="2293" max="2293" width="10.85546875" style="379" customWidth="1"/>
    <col min="2294" max="2294" width="54.5703125" style="379" customWidth="1"/>
    <col min="2295" max="2296" width="22.85546875" style="379" customWidth="1"/>
    <col min="2297" max="2297" width="9.85546875" style="379" customWidth="1"/>
    <col min="2298" max="2298" width="13" style="379" customWidth="1"/>
    <col min="2299" max="2299" width="1" style="379" customWidth="1"/>
    <col min="2300" max="2544" width="9.140625" style="379"/>
    <col min="2545" max="2545" width="2.140625" style="379" customWidth="1"/>
    <col min="2546" max="2546" width="8.7109375" style="379" customWidth="1"/>
    <col min="2547" max="2547" width="9.85546875" style="379" customWidth="1"/>
    <col min="2548" max="2548" width="1" style="379" customWidth="1"/>
    <col min="2549" max="2549" width="10.85546875" style="379" customWidth="1"/>
    <col min="2550" max="2550" width="54.5703125" style="379" customWidth="1"/>
    <col min="2551" max="2552" width="22.85546875" style="379" customWidth="1"/>
    <col min="2553" max="2553" width="9.85546875" style="379" customWidth="1"/>
    <col min="2554" max="2554" width="13" style="379" customWidth="1"/>
    <col min="2555" max="2555" width="1" style="379" customWidth="1"/>
    <col min="2556" max="2800" width="9.140625" style="379"/>
    <col min="2801" max="2801" width="2.140625" style="379" customWidth="1"/>
    <col min="2802" max="2802" width="8.7109375" style="379" customWidth="1"/>
    <col min="2803" max="2803" width="9.85546875" style="379" customWidth="1"/>
    <col min="2804" max="2804" width="1" style="379" customWidth="1"/>
    <col min="2805" max="2805" width="10.85546875" style="379" customWidth="1"/>
    <col min="2806" max="2806" width="54.5703125" style="379" customWidth="1"/>
    <col min="2807" max="2808" width="22.85546875" style="379" customWidth="1"/>
    <col min="2809" max="2809" width="9.85546875" style="379" customWidth="1"/>
    <col min="2810" max="2810" width="13" style="379" customWidth="1"/>
    <col min="2811" max="2811" width="1" style="379" customWidth="1"/>
    <col min="2812" max="3056" width="9.140625" style="379"/>
    <col min="3057" max="3057" width="2.140625" style="379" customWidth="1"/>
    <col min="3058" max="3058" width="8.7109375" style="379" customWidth="1"/>
    <col min="3059" max="3059" width="9.85546875" style="379" customWidth="1"/>
    <col min="3060" max="3060" width="1" style="379" customWidth="1"/>
    <col min="3061" max="3061" width="10.85546875" style="379" customWidth="1"/>
    <col min="3062" max="3062" width="54.5703125" style="379" customWidth="1"/>
    <col min="3063" max="3064" width="22.85546875" style="379" customWidth="1"/>
    <col min="3065" max="3065" width="9.85546875" style="379" customWidth="1"/>
    <col min="3066" max="3066" width="13" style="379" customWidth="1"/>
    <col min="3067" max="3067" width="1" style="379" customWidth="1"/>
    <col min="3068" max="3312" width="9.140625" style="379"/>
    <col min="3313" max="3313" width="2.140625" style="379" customWidth="1"/>
    <col min="3314" max="3314" width="8.7109375" style="379" customWidth="1"/>
    <col min="3315" max="3315" width="9.85546875" style="379" customWidth="1"/>
    <col min="3316" max="3316" width="1" style="379" customWidth="1"/>
    <col min="3317" max="3317" width="10.85546875" style="379" customWidth="1"/>
    <col min="3318" max="3318" width="54.5703125" style="379" customWidth="1"/>
    <col min="3319" max="3320" width="22.85546875" style="379" customWidth="1"/>
    <col min="3321" max="3321" width="9.85546875" style="379" customWidth="1"/>
    <col min="3322" max="3322" width="13" style="379" customWidth="1"/>
    <col min="3323" max="3323" width="1" style="379" customWidth="1"/>
    <col min="3324" max="3568" width="9.140625" style="379"/>
    <col min="3569" max="3569" width="2.140625" style="379" customWidth="1"/>
    <col min="3570" max="3570" width="8.7109375" style="379" customWidth="1"/>
    <col min="3571" max="3571" width="9.85546875" style="379" customWidth="1"/>
    <col min="3572" max="3572" width="1" style="379" customWidth="1"/>
    <col min="3573" max="3573" width="10.85546875" style="379" customWidth="1"/>
    <col min="3574" max="3574" width="54.5703125" style="379" customWidth="1"/>
    <col min="3575" max="3576" width="22.85546875" style="379" customWidth="1"/>
    <col min="3577" max="3577" width="9.85546875" style="379" customWidth="1"/>
    <col min="3578" max="3578" width="13" style="379" customWidth="1"/>
    <col min="3579" max="3579" width="1" style="379" customWidth="1"/>
    <col min="3580" max="3824" width="9.140625" style="379"/>
    <col min="3825" max="3825" width="2.140625" style="379" customWidth="1"/>
    <col min="3826" max="3826" width="8.7109375" style="379" customWidth="1"/>
    <col min="3827" max="3827" width="9.85546875" style="379" customWidth="1"/>
    <col min="3828" max="3828" width="1" style="379" customWidth="1"/>
    <col min="3829" max="3829" width="10.85546875" style="379" customWidth="1"/>
    <col min="3830" max="3830" width="54.5703125" style="379" customWidth="1"/>
    <col min="3831" max="3832" width="22.85546875" style="379" customWidth="1"/>
    <col min="3833" max="3833" width="9.85546875" style="379" customWidth="1"/>
    <col min="3834" max="3834" width="13" style="379" customWidth="1"/>
    <col min="3835" max="3835" width="1" style="379" customWidth="1"/>
    <col min="3836" max="4080" width="9.140625" style="379"/>
    <col min="4081" max="4081" width="2.140625" style="379" customWidth="1"/>
    <col min="4082" max="4082" width="8.7109375" style="379" customWidth="1"/>
    <col min="4083" max="4083" width="9.85546875" style="379" customWidth="1"/>
    <col min="4084" max="4084" width="1" style="379" customWidth="1"/>
    <col min="4085" max="4085" width="10.85546875" style="379" customWidth="1"/>
    <col min="4086" max="4086" width="54.5703125" style="379" customWidth="1"/>
    <col min="4087" max="4088" width="22.85546875" style="379" customWidth="1"/>
    <col min="4089" max="4089" width="9.85546875" style="379" customWidth="1"/>
    <col min="4090" max="4090" width="13" style="379" customWidth="1"/>
    <col min="4091" max="4091" width="1" style="379" customWidth="1"/>
    <col min="4092" max="4336" width="9.140625" style="379"/>
    <col min="4337" max="4337" width="2.140625" style="379" customWidth="1"/>
    <col min="4338" max="4338" width="8.7109375" style="379" customWidth="1"/>
    <col min="4339" max="4339" width="9.85546875" style="379" customWidth="1"/>
    <col min="4340" max="4340" width="1" style="379" customWidth="1"/>
    <col min="4341" max="4341" width="10.85546875" style="379" customWidth="1"/>
    <col min="4342" max="4342" width="54.5703125" style="379" customWidth="1"/>
    <col min="4343" max="4344" width="22.85546875" style="379" customWidth="1"/>
    <col min="4345" max="4345" width="9.85546875" style="379" customWidth="1"/>
    <col min="4346" max="4346" width="13" style="379" customWidth="1"/>
    <col min="4347" max="4347" width="1" style="379" customWidth="1"/>
    <col min="4348" max="4592" width="9.140625" style="379"/>
    <col min="4593" max="4593" width="2.140625" style="379" customWidth="1"/>
    <col min="4594" max="4594" width="8.7109375" style="379" customWidth="1"/>
    <col min="4595" max="4595" width="9.85546875" style="379" customWidth="1"/>
    <col min="4596" max="4596" width="1" style="379" customWidth="1"/>
    <col min="4597" max="4597" width="10.85546875" style="379" customWidth="1"/>
    <col min="4598" max="4598" width="54.5703125" style="379" customWidth="1"/>
    <col min="4599" max="4600" width="22.85546875" style="379" customWidth="1"/>
    <col min="4601" max="4601" width="9.85546875" style="379" customWidth="1"/>
    <col min="4602" max="4602" width="13" style="379" customWidth="1"/>
    <col min="4603" max="4603" width="1" style="379" customWidth="1"/>
    <col min="4604" max="4848" width="9.140625" style="379"/>
    <col min="4849" max="4849" width="2.140625" style="379" customWidth="1"/>
    <col min="4850" max="4850" width="8.7109375" style="379" customWidth="1"/>
    <col min="4851" max="4851" width="9.85546875" style="379" customWidth="1"/>
    <col min="4852" max="4852" width="1" style="379" customWidth="1"/>
    <col min="4853" max="4853" width="10.85546875" style="379" customWidth="1"/>
    <col min="4854" max="4854" width="54.5703125" style="379" customWidth="1"/>
    <col min="4855" max="4856" width="22.85546875" style="379" customWidth="1"/>
    <col min="4857" max="4857" width="9.85546875" style="379" customWidth="1"/>
    <col min="4858" max="4858" width="13" style="379" customWidth="1"/>
    <col min="4859" max="4859" width="1" style="379" customWidth="1"/>
    <col min="4860" max="5104" width="9.140625" style="379"/>
    <col min="5105" max="5105" width="2.140625" style="379" customWidth="1"/>
    <col min="5106" max="5106" width="8.7109375" style="379" customWidth="1"/>
    <col min="5107" max="5107" width="9.85546875" style="379" customWidth="1"/>
    <col min="5108" max="5108" width="1" style="379" customWidth="1"/>
    <col min="5109" max="5109" width="10.85546875" style="379" customWidth="1"/>
    <col min="5110" max="5110" width="54.5703125" style="379" customWidth="1"/>
    <col min="5111" max="5112" width="22.85546875" style="379" customWidth="1"/>
    <col min="5113" max="5113" width="9.85546875" style="379" customWidth="1"/>
    <col min="5114" max="5114" width="13" style="379" customWidth="1"/>
    <col min="5115" max="5115" width="1" style="379" customWidth="1"/>
    <col min="5116" max="5360" width="9.140625" style="379"/>
    <col min="5361" max="5361" width="2.140625" style="379" customWidth="1"/>
    <col min="5362" max="5362" width="8.7109375" style="379" customWidth="1"/>
    <col min="5363" max="5363" width="9.85546875" style="379" customWidth="1"/>
    <col min="5364" max="5364" width="1" style="379" customWidth="1"/>
    <col min="5365" max="5365" width="10.85546875" style="379" customWidth="1"/>
    <col min="5366" max="5366" width="54.5703125" style="379" customWidth="1"/>
    <col min="5367" max="5368" width="22.85546875" style="379" customWidth="1"/>
    <col min="5369" max="5369" width="9.85546875" style="379" customWidth="1"/>
    <col min="5370" max="5370" width="13" style="379" customWidth="1"/>
    <col min="5371" max="5371" width="1" style="379" customWidth="1"/>
    <col min="5372" max="5616" width="9.140625" style="379"/>
    <col min="5617" max="5617" width="2.140625" style="379" customWidth="1"/>
    <col min="5618" max="5618" width="8.7109375" style="379" customWidth="1"/>
    <col min="5619" max="5619" width="9.85546875" style="379" customWidth="1"/>
    <col min="5620" max="5620" width="1" style="379" customWidth="1"/>
    <col min="5621" max="5621" width="10.85546875" style="379" customWidth="1"/>
    <col min="5622" max="5622" width="54.5703125" style="379" customWidth="1"/>
    <col min="5623" max="5624" width="22.85546875" style="379" customWidth="1"/>
    <col min="5625" max="5625" width="9.85546875" style="379" customWidth="1"/>
    <col min="5626" max="5626" width="13" style="379" customWidth="1"/>
    <col min="5627" max="5627" width="1" style="379" customWidth="1"/>
    <col min="5628" max="5872" width="9.140625" style="379"/>
    <col min="5873" max="5873" width="2.140625" style="379" customWidth="1"/>
    <col min="5874" max="5874" width="8.7109375" style="379" customWidth="1"/>
    <col min="5875" max="5875" width="9.85546875" style="379" customWidth="1"/>
    <col min="5876" max="5876" width="1" style="379" customWidth="1"/>
    <col min="5877" max="5877" width="10.85546875" style="379" customWidth="1"/>
    <col min="5878" max="5878" width="54.5703125" style="379" customWidth="1"/>
    <col min="5879" max="5880" width="22.85546875" style="379" customWidth="1"/>
    <col min="5881" max="5881" width="9.85546875" style="379" customWidth="1"/>
    <col min="5882" max="5882" width="13" style="379" customWidth="1"/>
    <col min="5883" max="5883" width="1" style="379" customWidth="1"/>
    <col min="5884" max="6128" width="9.140625" style="379"/>
    <col min="6129" max="6129" width="2.140625" style="379" customWidth="1"/>
    <col min="6130" max="6130" width="8.7109375" style="379" customWidth="1"/>
    <col min="6131" max="6131" width="9.85546875" style="379" customWidth="1"/>
    <col min="6132" max="6132" width="1" style="379" customWidth="1"/>
    <col min="6133" max="6133" width="10.85546875" style="379" customWidth="1"/>
    <col min="6134" max="6134" width="54.5703125" style="379" customWidth="1"/>
    <col min="6135" max="6136" width="22.85546875" style="379" customWidth="1"/>
    <col min="6137" max="6137" width="9.85546875" style="379" customWidth="1"/>
    <col min="6138" max="6138" width="13" style="379" customWidth="1"/>
    <col min="6139" max="6139" width="1" style="379" customWidth="1"/>
    <col min="6140" max="6384" width="9.140625" style="379"/>
    <col min="6385" max="6385" width="2.140625" style="379" customWidth="1"/>
    <col min="6386" max="6386" width="8.7109375" style="379" customWidth="1"/>
    <col min="6387" max="6387" width="9.85546875" style="379" customWidth="1"/>
    <col min="6388" max="6388" width="1" style="379" customWidth="1"/>
    <col min="6389" max="6389" width="10.85546875" style="379" customWidth="1"/>
    <col min="6390" max="6390" width="54.5703125" style="379" customWidth="1"/>
    <col min="6391" max="6392" width="22.85546875" style="379" customWidth="1"/>
    <col min="6393" max="6393" width="9.85546875" style="379" customWidth="1"/>
    <col min="6394" max="6394" width="13" style="379" customWidth="1"/>
    <col min="6395" max="6395" width="1" style="379" customWidth="1"/>
    <col min="6396" max="6640" width="9.140625" style="379"/>
    <col min="6641" max="6641" width="2.140625" style="379" customWidth="1"/>
    <col min="6642" max="6642" width="8.7109375" style="379" customWidth="1"/>
    <col min="6643" max="6643" width="9.85546875" style="379" customWidth="1"/>
    <col min="6644" max="6644" width="1" style="379" customWidth="1"/>
    <col min="6645" max="6645" width="10.85546875" style="379" customWidth="1"/>
    <col min="6646" max="6646" width="54.5703125" style="379" customWidth="1"/>
    <col min="6647" max="6648" width="22.85546875" style="379" customWidth="1"/>
    <col min="6649" max="6649" width="9.85546875" style="379" customWidth="1"/>
    <col min="6650" max="6650" width="13" style="379" customWidth="1"/>
    <col min="6651" max="6651" width="1" style="379" customWidth="1"/>
    <col min="6652" max="6896" width="9.140625" style="379"/>
    <col min="6897" max="6897" width="2.140625" style="379" customWidth="1"/>
    <col min="6898" max="6898" width="8.7109375" style="379" customWidth="1"/>
    <col min="6899" max="6899" width="9.85546875" style="379" customWidth="1"/>
    <col min="6900" max="6900" width="1" style="379" customWidth="1"/>
    <col min="6901" max="6901" width="10.85546875" style="379" customWidth="1"/>
    <col min="6902" max="6902" width="54.5703125" style="379" customWidth="1"/>
    <col min="6903" max="6904" width="22.85546875" style="379" customWidth="1"/>
    <col min="6905" max="6905" width="9.85546875" style="379" customWidth="1"/>
    <col min="6906" max="6906" width="13" style="379" customWidth="1"/>
    <col min="6907" max="6907" width="1" style="379" customWidth="1"/>
    <col min="6908" max="7152" width="9.140625" style="379"/>
    <col min="7153" max="7153" width="2.140625" style="379" customWidth="1"/>
    <col min="7154" max="7154" width="8.7109375" style="379" customWidth="1"/>
    <col min="7155" max="7155" width="9.85546875" style="379" customWidth="1"/>
    <col min="7156" max="7156" width="1" style="379" customWidth="1"/>
    <col min="7157" max="7157" width="10.85546875" style="379" customWidth="1"/>
    <col min="7158" max="7158" width="54.5703125" style="379" customWidth="1"/>
    <col min="7159" max="7160" width="22.85546875" style="379" customWidth="1"/>
    <col min="7161" max="7161" width="9.85546875" style="379" customWidth="1"/>
    <col min="7162" max="7162" width="13" style="379" customWidth="1"/>
    <col min="7163" max="7163" width="1" style="379" customWidth="1"/>
    <col min="7164" max="7408" width="9.140625" style="379"/>
    <col min="7409" max="7409" width="2.140625" style="379" customWidth="1"/>
    <col min="7410" max="7410" width="8.7109375" style="379" customWidth="1"/>
    <col min="7411" max="7411" width="9.85546875" style="379" customWidth="1"/>
    <col min="7412" max="7412" width="1" style="379" customWidth="1"/>
    <col min="7413" max="7413" width="10.85546875" style="379" customWidth="1"/>
    <col min="7414" max="7414" width="54.5703125" style="379" customWidth="1"/>
    <col min="7415" max="7416" width="22.85546875" style="379" customWidth="1"/>
    <col min="7417" max="7417" width="9.85546875" style="379" customWidth="1"/>
    <col min="7418" max="7418" width="13" style="379" customWidth="1"/>
    <col min="7419" max="7419" width="1" style="379" customWidth="1"/>
    <col min="7420" max="7664" width="9.140625" style="379"/>
    <col min="7665" max="7665" width="2.140625" style="379" customWidth="1"/>
    <col min="7666" max="7666" width="8.7109375" style="379" customWidth="1"/>
    <col min="7667" max="7667" width="9.85546875" style="379" customWidth="1"/>
    <col min="7668" max="7668" width="1" style="379" customWidth="1"/>
    <col min="7669" max="7669" width="10.85546875" style="379" customWidth="1"/>
    <col min="7670" max="7670" width="54.5703125" style="379" customWidth="1"/>
    <col min="7671" max="7672" width="22.85546875" style="379" customWidth="1"/>
    <col min="7673" max="7673" width="9.85546875" style="379" customWidth="1"/>
    <col min="7674" max="7674" width="13" style="379" customWidth="1"/>
    <col min="7675" max="7675" width="1" style="379" customWidth="1"/>
    <col min="7676" max="7920" width="9.140625" style="379"/>
    <col min="7921" max="7921" width="2.140625" style="379" customWidth="1"/>
    <col min="7922" max="7922" width="8.7109375" style="379" customWidth="1"/>
    <col min="7923" max="7923" width="9.85546875" style="379" customWidth="1"/>
    <col min="7924" max="7924" width="1" style="379" customWidth="1"/>
    <col min="7925" max="7925" width="10.85546875" style="379" customWidth="1"/>
    <col min="7926" max="7926" width="54.5703125" style="379" customWidth="1"/>
    <col min="7927" max="7928" width="22.85546875" style="379" customWidth="1"/>
    <col min="7929" max="7929" width="9.85546875" style="379" customWidth="1"/>
    <col min="7930" max="7930" width="13" style="379" customWidth="1"/>
    <col min="7931" max="7931" width="1" style="379" customWidth="1"/>
    <col min="7932" max="8176" width="9.140625" style="379"/>
    <col min="8177" max="8177" width="2.140625" style="379" customWidth="1"/>
    <col min="8178" max="8178" width="8.7109375" style="379" customWidth="1"/>
    <col min="8179" max="8179" width="9.85546875" style="379" customWidth="1"/>
    <col min="8180" max="8180" width="1" style="379" customWidth="1"/>
    <col min="8181" max="8181" width="10.85546875" style="379" customWidth="1"/>
    <col min="8182" max="8182" width="54.5703125" style="379" customWidth="1"/>
    <col min="8183" max="8184" width="22.85546875" style="379" customWidth="1"/>
    <col min="8185" max="8185" width="9.85546875" style="379" customWidth="1"/>
    <col min="8186" max="8186" width="13" style="379" customWidth="1"/>
    <col min="8187" max="8187" width="1" style="379" customWidth="1"/>
    <col min="8188" max="8432" width="9.140625" style="379"/>
    <col min="8433" max="8433" width="2.140625" style="379" customWidth="1"/>
    <col min="8434" max="8434" width="8.7109375" style="379" customWidth="1"/>
    <col min="8435" max="8435" width="9.85546875" style="379" customWidth="1"/>
    <col min="8436" max="8436" width="1" style="379" customWidth="1"/>
    <col min="8437" max="8437" width="10.85546875" style="379" customWidth="1"/>
    <col min="8438" max="8438" width="54.5703125" style="379" customWidth="1"/>
    <col min="8439" max="8440" width="22.85546875" style="379" customWidth="1"/>
    <col min="8441" max="8441" width="9.85546875" style="379" customWidth="1"/>
    <col min="8442" max="8442" width="13" style="379" customWidth="1"/>
    <col min="8443" max="8443" width="1" style="379" customWidth="1"/>
    <col min="8444" max="8688" width="9.140625" style="379"/>
    <col min="8689" max="8689" width="2.140625" style="379" customWidth="1"/>
    <col min="8690" max="8690" width="8.7109375" style="379" customWidth="1"/>
    <col min="8691" max="8691" width="9.85546875" style="379" customWidth="1"/>
    <col min="8692" max="8692" width="1" style="379" customWidth="1"/>
    <col min="8693" max="8693" width="10.85546875" style="379" customWidth="1"/>
    <col min="8694" max="8694" width="54.5703125" style="379" customWidth="1"/>
    <col min="8695" max="8696" width="22.85546875" style="379" customWidth="1"/>
    <col min="8697" max="8697" width="9.85546875" style="379" customWidth="1"/>
    <col min="8698" max="8698" width="13" style="379" customWidth="1"/>
    <col min="8699" max="8699" width="1" style="379" customWidth="1"/>
    <col min="8700" max="8944" width="9.140625" style="379"/>
    <col min="8945" max="8945" width="2.140625" style="379" customWidth="1"/>
    <col min="8946" max="8946" width="8.7109375" style="379" customWidth="1"/>
    <col min="8947" max="8947" width="9.85546875" style="379" customWidth="1"/>
    <col min="8948" max="8948" width="1" style="379" customWidth="1"/>
    <col min="8949" max="8949" width="10.85546875" style="379" customWidth="1"/>
    <col min="8950" max="8950" width="54.5703125" style="379" customWidth="1"/>
    <col min="8951" max="8952" width="22.85546875" style="379" customWidth="1"/>
    <col min="8953" max="8953" width="9.85546875" style="379" customWidth="1"/>
    <col min="8954" max="8954" width="13" style="379" customWidth="1"/>
    <col min="8955" max="8955" width="1" style="379" customWidth="1"/>
    <col min="8956" max="9200" width="9.140625" style="379"/>
    <col min="9201" max="9201" width="2.140625" style="379" customWidth="1"/>
    <col min="9202" max="9202" width="8.7109375" style="379" customWidth="1"/>
    <col min="9203" max="9203" width="9.85546875" style="379" customWidth="1"/>
    <col min="9204" max="9204" width="1" style="379" customWidth="1"/>
    <col min="9205" max="9205" width="10.85546875" style="379" customWidth="1"/>
    <col min="9206" max="9206" width="54.5703125" style="379" customWidth="1"/>
    <col min="9207" max="9208" width="22.85546875" style="379" customWidth="1"/>
    <col min="9209" max="9209" width="9.85546875" style="379" customWidth="1"/>
    <col min="9210" max="9210" width="13" style="379" customWidth="1"/>
    <col min="9211" max="9211" width="1" style="379" customWidth="1"/>
    <col min="9212" max="9456" width="9.140625" style="379"/>
    <col min="9457" max="9457" width="2.140625" style="379" customWidth="1"/>
    <col min="9458" max="9458" width="8.7109375" style="379" customWidth="1"/>
    <col min="9459" max="9459" width="9.85546875" style="379" customWidth="1"/>
    <col min="9460" max="9460" width="1" style="379" customWidth="1"/>
    <col min="9461" max="9461" width="10.85546875" style="379" customWidth="1"/>
    <col min="9462" max="9462" width="54.5703125" style="379" customWidth="1"/>
    <col min="9463" max="9464" width="22.85546875" style="379" customWidth="1"/>
    <col min="9465" max="9465" width="9.85546875" style="379" customWidth="1"/>
    <col min="9466" max="9466" width="13" style="379" customWidth="1"/>
    <col min="9467" max="9467" width="1" style="379" customWidth="1"/>
    <col min="9468" max="9712" width="9.140625" style="379"/>
    <col min="9713" max="9713" width="2.140625" style="379" customWidth="1"/>
    <col min="9714" max="9714" width="8.7109375" style="379" customWidth="1"/>
    <col min="9715" max="9715" width="9.85546875" style="379" customWidth="1"/>
    <col min="9716" max="9716" width="1" style="379" customWidth="1"/>
    <col min="9717" max="9717" width="10.85546875" style="379" customWidth="1"/>
    <col min="9718" max="9718" width="54.5703125" style="379" customWidth="1"/>
    <col min="9719" max="9720" width="22.85546875" style="379" customWidth="1"/>
    <col min="9721" max="9721" width="9.85546875" style="379" customWidth="1"/>
    <col min="9722" max="9722" width="13" style="379" customWidth="1"/>
    <col min="9723" max="9723" width="1" style="379" customWidth="1"/>
    <col min="9724" max="9968" width="9.140625" style="379"/>
    <col min="9969" max="9969" width="2.140625" style="379" customWidth="1"/>
    <col min="9970" max="9970" width="8.7109375" style="379" customWidth="1"/>
    <col min="9971" max="9971" width="9.85546875" style="379" customWidth="1"/>
    <col min="9972" max="9972" width="1" style="379" customWidth="1"/>
    <col min="9973" max="9973" width="10.85546875" style="379" customWidth="1"/>
    <col min="9974" max="9974" width="54.5703125" style="379" customWidth="1"/>
    <col min="9975" max="9976" width="22.85546875" style="379" customWidth="1"/>
    <col min="9977" max="9977" width="9.85546875" style="379" customWidth="1"/>
    <col min="9978" max="9978" width="13" style="379" customWidth="1"/>
    <col min="9979" max="9979" width="1" style="379" customWidth="1"/>
    <col min="9980" max="10224" width="9.140625" style="379"/>
    <col min="10225" max="10225" width="2.140625" style="379" customWidth="1"/>
    <col min="10226" max="10226" width="8.7109375" style="379" customWidth="1"/>
    <col min="10227" max="10227" width="9.85546875" style="379" customWidth="1"/>
    <col min="10228" max="10228" width="1" style="379" customWidth="1"/>
    <col min="10229" max="10229" width="10.85546875" style="379" customWidth="1"/>
    <col min="10230" max="10230" width="54.5703125" style="379" customWidth="1"/>
    <col min="10231" max="10232" width="22.85546875" style="379" customWidth="1"/>
    <col min="10233" max="10233" width="9.85546875" style="379" customWidth="1"/>
    <col min="10234" max="10234" width="13" style="379" customWidth="1"/>
    <col min="10235" max="10235" width="1" style="379" customWidth="1"/>
    <col min="10236" max="10480" width="9.140625" style="379"/>
    <col min="10481" max="10481" width="2.140625" style="379" customWidth="1"/>
    <col min="10482" max="10482" width="8.7109375" style="379" customWidth="1"/>
    <col min="10483" max="10483" width="9.85546875" style="379" customWidth="1"/>
    <col min="10484" max="10484" width="1" style="379" customWidth="1"/>
    <col min="10485" max="10485" width="10.85546875" style="379" customWidth="1"/>
    <col min="10486" max="10486" width="54.5703125" style="379" customWidth="1"/>
    <col min="10487" max="10488" width="22.85546875" style="379" customWidth="1"/>
    <col min="10489" max="10489" width="9.85546875" style="379" customWidth="1"/>
    <col min="10490" max="10490" width="13" style="379" customWidth="1"/>
    <col min="10491" max="10491" width="1" style="379" customWidth="1"/>
    <col min="10492" max="10736" width="9.140625" style="379"/>
    <col min="10737" max="10737" width="2.140625" style="379" customWidth="1"/>
    <col min="10738" max="10738" width="8.7109375" style="379" customWidth="1"/>
    <col min="10739" max="10739" width="9.85546875" style="379" customWidth="1"/>
    <col min="10740" max="10740" width="1" style="379" customWidth="1"/>
    <col min="10741" max="10741" width="10.85546875" style="379" customWidth="1"/>
    <col min="10742" max="10742" width="54.5703125" style="379" customWidth="1"/>
    <col min="10743" max="10744" width="22.85546875" style="379" customWidth="1"/>
    <col min="10745" max="10745" width="9.85546875" style="379" customWidth="1"/>
    <col min="10746" max="10746" width="13" style="379" customWidth="1"/>
    <col min="10747" max="10747" width="1" style="379" customWidth="1"/>
    <col min="10748" max="10992" width="9.140625" style="379"/>
    <col min="10993" max="10993" width="2.140625" style="379" customWidth="1"/>
    <col min="10994" max="10994" width="8.7109375" style="379" customWidth="1"/>
    <col min="10995" max="10995" width="9.85546875" style="379" customWidth="1"/>
    <col min="10996" max="10996" width="1" style="379" customWidth="1"/>
    <col min="10997" max="10997" width="10.85546875" style="379" customWidth="1"/>
    <col min="10998" max="10998" width="54.5703125" style="379" customWidth="1"/>
    <col min="10999" max="11000" width="22.85546875" style="379" customWidth="1"/>
    <col min="11001" max="11001" width="9.85546875" style="379" customWidth="1"/>
    <col min="11002" max="11002" width="13" style="379" customWidth="1"/>
    <col min="11003" max="11003" width="1" style="379" customWidth="1"/>
    <col min="11004" max="11248" width="9.140625" style="379"/>
    <col min="11249" max="11249" width="2.140625" style="379" customWidth="1"/>
    <col min="11250" max="11250" width="8.7109375" style="379" customWidth="1"/>
    <col min="11251" max="11251" width="9.85546875" style="379" customWidth="1"/>
    <col min="11252" max="11252" width="1" style="379" customWidth="1"/>
    <col min="11253" max="11253" width="10.85546875" style="379" customWidth="1"/>
    <col min="11254" max="11254" width="54.5703125" style="379" customWidth="1"/>
    <col min="11255" max="11256" width="22.85546875" style="379" customWidth="1"/>
    <col min="11257" max="11257" width="9.85546875" style="379" customWidth="1"/>
    <col min="11258" max="11258" width="13" style="379" customWidth="1"/>
    <col min="11259" max="11259" width="1" style="379" customWidth="1"/>
    <col min="11260" max="11504" width="9.140625" style="379"/>
    <col min="11505" max="11505" width="2.140625" style="379" customWidth="1"/>
    <col min="11506" max="11506" width="8.7109375" style="379" customWidth="1"/>
    <col min="11507" max="11507" width="9.85546875" style="379" customWidth="1"/>
    <col min="11508" max="11508" width="1" style="379" customWidth="1"/>
    <col min="11509" max="11509" width="10.85546875" style="379" customWidth="1"/>
    <col min="11510" max="11510" width="54.5703125" style="379" customWidth="1"/>
    <col min="11511" max="11512" width="22.85546875" style="379" customWidth="1"/>
    <col min="11513" max="11513" width="9.85546875" style="379" customWidth="1"/>
    <col min="11514" max="11514" width="13" style="379" customWidth="1"/>
    <col min="11515" max="11515" width="1" style="379" customWidth="1"/>
    <col min="11516" max="11760" width="9.140625" style="379"/>
    <col min="11761" max="11761" width="2.140625" style="379" customWidth="1"/>
    <col min="11762" max="11762" width="8.7109375" style="379" customWidth="1"/>
    <col min="11763" max="11763" width="9.85546875" style="379" customWidth="1"/>
    <col min="11764" max="11764" width="1" style="379" customWidth="1"/>
    <col min="11765" max="11765" width="10.85546875" style="379" customWidth="1"/>
    <col min="11766" max="11766" width="54.5703125" style="379" customWidth="1"/>
    <col min="11767" max="11768" width="22.85546875" style="379" customWidth="1"/>
    <col min="11769" max="11769" width="9.85546875" style="379" customWidth="1"/>
    <col min="11770" max="11770" width="13" style="379" customWidth="1"/>
    <col min="11771" max="11771" width="1" style="379" customWidth="1"/>
    <col min="11772" max="12016" width="9.140625" style="379"/>
    <col min="12017" max="12017" width="2.140625" style="379" customWidth="1"/>
    <col min="12018" max="12018" width="8.7109375" style="379" customWidth="1"/>
    <col min="12019" max="12019" width="9.85546875" style="379" customWidth="1"/>
    <col min="12020" max="12020" width="1" style="379" customWidth="1"/>
    <col min="12021" max="12021" width="10.85546875" style="379" customWidth="1"/>
    <col min="12022" max="12022" width="54.5703125" style="379" customWidth="1"/>
    <col min="12023" max="12024" width="22.85546875" style="379" customWidth="1"/>
    <col min="12025" max="12025" width="9.85546875" style="379" customWidth="1"/>
    <col min="12026" max="12026" width="13" style="379" customWidth="1"/>
    <col min="12027" max="12027" width="1" style="379" customWidth="1"/>
    <col min="12028" max="12272" width="9.140625" style="379"/>
    <col min="12273" max="12273" width="2.140625" style="379" customWidth="1"/>
    <col min="12274" max="12274" width="8.7109375" style="379" customWidth="1"/>
    <col min="12275" max="12275" width="9.85546875" style="379" customWidth="1"/>
    <col min="12276" max="12276" width="1" style="379" customWidth="1"/>
    <col min="12277" max="12277" width="10.85546875" style="379" customWidth="1"/>
    <col min="12278" max="12278" width="54.5703125" style="379" customWidth="1"/>
    <col min="12279" max="12280" width="22.85546875" style="379" customWidth="1"/>
    <col min="12281" max="12281" width="9.85546875" style="379" customWidth="1"/>
    <col min="12282" max="12282" width="13" style="379" customWidth="1"/>
    <col min="12283" max="12283" width="1" style="379" customWidth="1"/>
    <col min="12284" max="12528" width="9.140625" style="379"/>
    <col min="12529" max="12529" width="2.140625" style="379" customWidth="1"/>
    <col min="12530" max="12530" width="8.7109375" style="379" customWidth="1"/>
    <col min="12531" max="12531" width="9.85546875" style="379" customWidth="1"/>
    <col min="12532" max="12532" width="1" style="379" customWidth="1"/>
    <col min="12533" max="12533" width="10.85546875" style="379" customWidth="1"/>
    <col min="12534" max="12534" width="54.5703125" style="379" customWidth="1"/>
    <col min="12535" max="12536" width="22.85546875" style="379" customWidth="1"/>
    <col min="12537" max="12537" width="9.85546875" style="379" customWidth="1"/>
    <col min="12538" max="12538" width="13" style="379" customWidth="1"/>
    <col min="12539" max="12539" width="1" style="379" customWidth="1"/>
    <col min="12540" max="12784" width="9.140625" style="379"/>
    <col min="12785" max="12785" width="2.140625" style="379" customWidth="1"/>
    <col min="12786" max="12786" width="8.7109375" style="379" customWidth="1"/>
    <col min="12787" max="12787" width="9.85546875" style="379" customWidth="1"/>
    <col min="12788" max="12788" width="1" style="379" customWidth="1"/>
    <col min="12789" max="12789" width="10.85546875" style="379" customWidth="1"/>
    <col min="12790" max="12790" width="54.5703125" style="379" customWidth="1"/>
    <col min="12791" max="12792" width="22.85546875" style="379" customWidth="1"/>
    <col min="12793" max="12793" width="9.85546875" style="379" customWidth="1"/>
    <col min="12794" max="12794" width="13" style="379" customWidth="1"/>
    <col min="12795" max="12795" width="1" style="379" customWidth="1"/>
    <col min="12796" max="13040" width="9.140625" style="379"/>
    <col min="13041" max="13041" width="2.140625" style="379" customWidth="1"/>
    <col min="13042" max="13042" width="8.7109375" style="379" customWidth="1"/>
    <col min="13043" max="13043" width="9.85546875" style="379" customWidth="1"/>
    <col min="13044" max="13044" width="1" style="379" customWidth="1"/>
    <col min="13045" max="13045" width="10.85546875" style="379" customWidth="1"/>
    <col min="13046" max="13046" width="54.5703125" style="379" customWidth="1"/>
    <col min="13047" max="13048" width="22.85546875" style="379" customWidth="1"/>
    <col min="13049" max="13049" width="9.85546875" style="379" customWidth="1"/>
    <col min="13050" max="13050" width="13" style="379" customWidth="1"/>
    <col min="13051" max="13051" width="1" style="379" customWidth="1"/>
    <col min="13052" max="13296" width="9.140625" style="379"/>
    <col min="13297" max="13297" width="2.140625" style="379" customWidth="1"/>
    <col min="13298" max="13298" width="8.7109375" style="379" customWidth="1"/>
    <col min="13299" max="13299" width="9.85546875" style="379" customWidth="1"/>
    <col min="13300" max="13300" width="1" style="379" customWidth="1"/>
    <col min="13301" max="13301" width="10.85546875" style="379" customWidth="1"/>
    <col min="13302" max="13302" width="54.5703125" style="379" customWidth="1"/>
    <col min="13303" max="13304" width="22.85546875" style="379" customWidth="1"/>
    <col min="13305" max="13305" width="9.85546875" style="379" customWidth="1"/>
    <col min="13306" max="13306" width="13" style="379" customWidth="1"/>
    <col min="13307" max="13307" width="1" style="379" customWidth="1"/>
    <col min="13308" max="13552" width="9.140625" style="379"/>
    <col min="13553" max="13553" width="2.140625" style="379" customWidth="1"/>
    <col min="13554" max="13554" width="8.7109375" style="379" customWidth="1"/>
    <col min="13555" max="13555" width="9.85546875" style="379" customWidth="1"/>
    <col min="13556" max="13556" width="1" style="379" customWidth="1"/>
    <col min="13557" max="13557" width="10.85546875" style="379" customWidth="1"/>
    <col min="13558" max="13558" width="54.5703125" style="379" customWidth="1"/>
    <col min="13559" max="13560" width="22.85546875" style="379" customWidth="1"/>
    <col min="13561" max="13561" width="9.85546875" style="379" customWidth="1"/>
    <col min="13562" max="13562" width="13" style="379" customWidth="1"/>
    <col min="13563" max="13563" width="1" style="379" customWidth="1"/>
    <col min="13564" max="13808" width="9.140625" style="379"/>
    <col min="13809" max="13809" width="2.140625" style="379" customWidth="1"/>
    <col min="13810" max="13810" width="8.7109375" style="379" customWidth="1"/>
    <col min="13811" max="13811" width="9.85546875" style="379" customWidth="1"/>
    <col min="13812" max="13812" width="1" style="379" customWidth="1"/>
    <col min="13813" max="13813" width="10.85546875" style="379" customWidth="1"/>
    <col min="13814" max="13814" width="54.5703125" style="379" customWidth="1"/>
    <col min="13815" max="13816" width="22.85546875" style="379" customWidth="1"/>
    <col min="13817" max="13817" width="9.85546875" style="379" customWidth="1"/>
    <col min="13818" max="13818" width="13" style="379" customWidth="1"/>
    <col min="13819" max="13819" width="1" style="379" customWidth="1"/>
    <col min="13820" max="14064" width="9.140625" style="379"/>
    <col min="14065" max="14065" width="2.140625" style="379" customWidth="1"/>
    <col min="14066" max="14066" width="8.7109375" style="379" customWidth="1"/>
    <col min="14067" max="14067" width="9.85546875" style="379" customWidth="1"/>
    <col min="14068" max="14068" width="1" style="379" customWidth="1"/>
    <col min="14069" max="14069" width="10.85546875" style="379" customWidth="1"/>
    <col min="14070" max="14070" width="54.5703125" style="379" customWidth="1"/>
    <col min="14071" max="14072" width="22.85546875" style="379" customWidth="1"/>
    <col min="14073" max="14073" width="9.85546875" style="379" customWidth="1"/>
    <col min="14074" max="14074" width="13" style="379" customWidth="1"/>
    <col min="14075" max="14075" width="1" style="379" customWidth="1"/>
    <col min="14076" max="14320" width="9.140625" style="379"/>
    <col min="14321" max="14321" width="2.140625" style="379" customWidth="1"/>
    <col min="14322" max="14322" width="8.7109375" style="379" customWidth="1"/>
    <col min="14323" max="14323" width="9.85546875" style="379" customWidth="1"/>
    <col min="14324" max="14324" width="1" style="379" customWidth="1"/>
    <col min="14325" max="14325" width="10.85546875" style="379" customWidth="1"/>
    <col min="14326" max="14326" width="54.5703125" style="379" customWidth="1"/>
    <col min="14327" max="14328" width="22.85546875" style="379" customWidth="1"/>
    <col min="14329" max="14329" width="9.85546875" style="379" customWidth="1"/>
    <col min="14330" max="14330" width="13" style="379" customWidth="1"/>
    <col min="14331" max="14331" width="1" style="379" customWidth="1"/>
    <col min="14332" max="14576" width="9.140625" style="379"/>
    <col min="14577" max="14577" width="2.140625" style="379" customWidth="1"/>
    <col min="14578" max="14578" width="8.7109375" style="379" customWidth="1"/>
    <col min="14579" max="14579" width="9.85546875" style="379" customWidth="1"/>
    <col min="14580" max="14580" width="1" style="379" customWidth="1"/>
    <col min="14581" max="14581" width="10.85546875" style="379" customWidth="1"/>
    <col min="14582" max="14582" width="54.5703125" style="379" customWidth="1"/>
    <col min="14583" max="14584" width="22.85546875" style="379" customWidth="1"/>
    <col min="14585" max="14585" width="9.85546875" style="379" customWidth="1"/>
    <col min="14586" max="14586" width="13" style="379" customWidth="1"/>
    <col min="14587" max="14587" width="1" style="379" customWidth="1"/>
    <col min="14588" max="14832" width="9.140625" style="379"/>
    <col min="14833" max="14833" width="2.140625" style="379" customWidth="1"/>
    <col min="14834" max="14834" width="8.7109375" style="379" customWidth="1"/>
    <col min="14835" max="14835" width="9.85546875" style="379" customWidth="1"/>
    <col min="14836" max="14836" width="1" style="379" customWidth="1"/>
    <col min="14837" max="14837" width="10.85546875" style="379" customWidth="1"/>
    <col min="14838" max="14838" width="54.5703125" style="379" customWidth="1"/>
    <col min="14839" max="14840" width="22.85546875" style="379" customWidth="1"/>
    <col min="14841" max="14841" width="9.85546875" style="379" customWidth="1"/>
    <col min="14842" max="14842" width="13" style="379" customWidth="1"/>
    <col min="14843" max="14843" width="1" style="379" customWidth="1"/>
    <col min="14844" max="15088" width="9.140625" style="379"/>
    <col min="15089" max="15089" width="2.140625" style="379" customWidth="1"/>
    <col min="15090" max="15090" width="8.7109375" style="379" customWidth="1"/>
    <col min="15091" max="15091" width="9.85546875" style="379" customWidth="1"/>
    <col min="15092" max="15092" width="1" style="379" customWidth="1"/>
    <col min="15093" max="15093" width="10.85546875" style="379" customWidth="1"/>
    <col min="15094" max="15094" width="54.5703125" style="379" customWidth="1"/>
    <col min="15095" max="15096" width="22.85546875" style="379" customWidth="1"/>
    <col min="15097" max="15097" width="9.85546875" style="379" customWidth="1"/>
    <col min="15098" max="15098" width="13" style="379" customWidth="1"/>
    <col min="15099" max="15099" width="1" style="379" customWidth="1"/>
    <col min="15100" max="15344" width="9.140625" style="379"/>
    <col min="15345" max="15345" width="2.140625" style="379" customWidth="1"/>
    <col min="15346" max="15346" width="8.7109375" style="379" customWidth="1"/>
    <col min="15347" max="15347" width="9.85546875" style="379" customWidth="1"/>
    <col min="15348" max="15348" width="1" style="379" customWidth="1"/>
    <col min="15349" max="15349" width="10.85546875" style="379" customWidth="1"/>
    <col min="15350" max="15350" width="54.5703125" style="379" customWidth="1"/>
    <col min="15351" max="15352" width="22.85546875" style="379" customWidth="1"/>
    <col min="15353" max="15353" width="9.85546875" style="379" customWidth="1"/>
    <col min="15354" max="15354" width="13" style="379" customWidth="1"/>
    <col min="15355" max="15355" width="1" style="379" customWidth="1"/>
    <col min="15356" max="15600" width="9.140625" style="379"/>
    <col min="15601" max="15601" width="2.140625" style="379" customWidth="1"/>
    <col min="15602" max="15602" width="8.7109375" style="379" customWidth="1"/>
    <col min="15603" max="15603" width="9.85546875" style="379" customWidth="1"/>
    <col min="15604" max="15604" width="1" style="379" customWidth="1"/>
    <col min="15605" max="15605" width="10.85546875" style="379" customWidth="1"/>
    <col min="15606" max="15606" width="54.5703125" style="379" customWidth="1"/>
    <col min="15607" max="15608" width="22.85546875" style="379" customWidth="1"/>
    <col min="15609" max="15609" width="9.85546875" style="379" customWidth="1"/>
    <col min="15610" max="15610" width="13" style="379" customWidth="1"/>
    <col min="15611" max="15611" width="1" style="379" customWidth="1"/>
    <col min="15612" max="15856" width="9.140625" style="379"/>
    <col min="15857" max="15857" width="2.140625" style="379" customWidth="1"/>
    <col min="15858" max="15858" width="8.7109375" style="379" customWidth="1"/>
    <col min="15859" max="15859" width="9.85546875" style="379" customWidth="1"/>
    <col min="15860" max="15860" width="1" style="379" customWidth="1"/>
    <col min="15861" max="15861" width="10.85546875" style="379" customWidth="1"/>
    <col min="15862" max="15862" width="54.5703125" style="379" customWidth="1"/>
    <col min="15863" max="15864" width="22.85546875" style="379" customWidth="1"/>
    <col min="15865" max="15865" width="9.85546875" style="379" customWidth="1"/>
    <col min="15866" max="15866" width="13" style="379" customWidth="1"/>
    <col min="15867" max="15867" width="1" style="379" customWidth="1"/>
    <col min="15868" max="16112" width="9.140625" style="379"/>
    <col min="16113" max="16113" width="2.140625" style="379" customWidth="1"/>
    <col min="16114" max="16114" width="8.7109375" style="379" customWidth="1"/>
    <col min="16115" max="16115" width="9.85546875" style="379" customWidth="1"/>
    <col min="16116" max="16116" width="1" style="379" customWidth="1"/>
    <col min="16117" max="16117" width="10.85546875" style="379" customWidth="1"/>
    <col min="16118" max="16118" width="54.5703125" style="379" customWidth="1"/>
    <col min="16119" max="16120" width="22.85546875" style="379" customWidth="1"/>
    <col min="16121" max="16121" width="9.85546875" style="379" customWidth="1"/>
    <col min="16122" max="16122" width="13" style="379" customWidth="1"/>
    <col min="16123" max="16123" width="1" style="379" customWidth="1"/>
    <col min="16124" max="16384" width="9.140625" style="379"/>
  </cols>
  <sheetData>
    <row r="1" spans="1:7" s="396" customFormat="1" ht="27" customHeight="1" x14ac:dyDescent="0.2">
      <c r="A1" s="399" t="s">
        <v>1396</v>
      </c>
      <c r="B1" s="399"/>
      <c r="C1" s="399"/>
      <c r="D1" s="399"/>
      <c r="E1" s="399"/>
      <c r="F1" s="399"/>
      <c r="G1" s="399"/>
    </row>
    <row r="2" spans="1:7" ht="48" customHeight="1" x14ac:dyDescent="0.2">
      <c r="A2" s="400" t="s">
        <v>1185</v>
      </c>
      <c r="B2" s="400"/>
      <c r="C2" s="400"/>
      <c r="D2" s="400"/>
      <c r="E2" s="400"/>
      <c r="F2" s="401"/>
      <c r="G2" s="401"/>
    </row>
    <row r="3" spans="1:7" ht="22.5" x14ac:dyDescent="0.2">
      <c r="A3" s="395" t="s">
        <v>0</v>
      </c>
      <c r="B3" s="395" t="s">
        <v>1</v>
      </c>
      <c r="C3" s="395" t="s">
        <v>123</v>
      </c>
      <c r="D3" s="395" t="s">
        <v>56</v>
      </c>
      <c r="E3" s="395" t="s">
        <v>337</v>
      </c>
      <c r="F3" s="395" t="s">
        <v>338</v>
      </c>
      <c r="G3" s="395" t="s">
        <v>339</v>
      </c>
    </row>
    <row r="4" spans="1:7" x14ac:dyDescent="0.2">
      <c r="A4" s="380" t="s">
        <v>7</v>
      </c>
      <c r="B4" s="380"/>
      <c r="C4" s="380"/>
      <c r="D4" s="381" t="s">
        <v>8</v>
      </c>
      <c r="E4" s="382" t="s">
        <v>1186</v>
      </c>
      <c r="F4" s="382" t="s">
        <v>341</v>
      </c>
      <c r="G4" s="382" t="s">
        <v>1186</v>
      </c>
    </row>
    <row r="5" spans="1:7" ht="15" x14ac:dyDescent="0.2">
      <c r="A5" s="383"/>
      <c r="B5" s="394" t="s">
        <v>9</v>
      </c>
      <c r="C5" s="384"/>
      <c r="D5" s="385" t="s">
        <v>10</v>
      </c>
      <c r="E5" s="386" t="s">
        <v>1186</v>
      </c>
      <c r="F5" s="386" t="s">
        <v>341</v>
      </c>
      <c r="G5" s="386" t="s">
        <v>1186</v>
      </c>
    </row>
    <row r="6" spans="1:7" ht="56.25" x14ac:dyDescent="0.2">
      <c r="A6" s="387"/>
      <c r="B6" s="387"/>
      <c r="C6" s="388" t="s">
        <v>1187</v>
      </c>
      <c r="D6" s="389" t="s">
        <v>1188</v>
      </c>
      <c r="E6" s="390" t="s">
        <v>1189</v>
      </c>
      <c r="F6" s="390" t="s">
        <v>341</v>
      </c>
      <c r="G6" s="390" t="s">
        <v>1189</v>
      </c>
    </row>
    <row r="7" spans="1:7" ht="45" x14ac:dyDescent="0.2">
      <c r="A7" s="387"/>
      <c r="B7" s="387"/>
      <c r="C7" s="388" t="s">
        <v>1190</v>
      </c>
      <c r="D7" s="389" t="s">
        <v>11</v>
      </c>
      <c r="E7" s="390" t="s">
        <v>1191</v>
      </c>
      <c r="F7" s="390" t="s">
        <v>341</v>
      </c>
      <c r="G7" s="390" t="s">
        <v>1191</v>
      </c>
    </row>
    <row r="8" spans="1:7" ht="45" x14ac:dyDescent="0.2">
      <c r="A8" s="387"/>
      <c r="B8" s="387"/>
      <c r="C8" s="388" t="s">
        <v>926</v>
      </c>
      <c r="D8" s="389" t="s">
        <v>1192</v>
      </c>
      <c r="E8" s="390" t="s">
        <v>371</v>
      </c>
      <c r="F8" s="390" t="s">
        <v>341</v>
      </c>
      <c r="G8" s="390" t="s">
        <v>371</v>
      </c>
    </row>
    <row r="9" spans="1:7" ht="56.25" x14ac:dyDescent="0.2">
      <c r="A9" s="387"/>
      <c r="B9" s="387"/>
      <c r="C9" s="388" t="s">
        <v>141</v>
      </c>
      <c r="D9" s="389" t="s">
        <v>1193</v>
      </c>
      <c r="E9" s="390" t="s">
        <v>1194</v>
      </c>
      <c r="F9" s="390" t="s">
        <v>341</v>
      </c>
      <c r="G9" s="390" t="s">
        <v>1194</v>
      </c>
    </row>
    <row r="10" spans="1:7" x14ac:dyDescent="0.2">
      <c r="A10" s="380" t="s">
        <v>1195</v>
      </c>
      <c r="B10" s="380"/>
      <c r="C10" s="380"/>
      <c r="D10" s="381" t="s">
        <v>1196</v>
      </c>
      <c r="E10" s="382" t="s">
        <v>1197</v>
      </c>
      <c r="F10" s="382" t="s">
        <v>341</v>
      </c>
      <c r="G10" s="382" t="s">
        <v>1197</v>
      </c>
    </row>
    <row r="11" spans="1:7" ht="15" x14ac:dyDescent="0.2">
      <c r="A11" s="383"/>
      <c r="B11" s="394" t="s">
        <v>1198</v>
      </c>
      <c r="C11" s="384"/>
      <c r="D11" s="385" t="s">
        <v>1199</v>
      </c>
      <c r="E11" s="386" t="s">
        <v>1197</v>
      </c>
      <c r="F11" s="386" t="s">
        <v>341</v>
      </c>
      <c r="G11" s="386" t="s">
        <v>1197</v>
      </c>
    </row>
    <row r="12" spans="1:7" ht="22.5" x14ac:dyDescent="0.2">
      <c r="A12" s="387"/>
      <c r="B12" s="387"/>
      <c r="C12" s="388" t="s">
        <v>1200</v>
      </c>
      <c r="D12" s="389" t="s">
        <v>1201</v>
      </c>
      <c r="E12" s="390" t="s">
        <v>1197</v>
      </c>
      <c r="F12" s="390" t="s">
        <v>341</v>
      </c>
      <c r="G12" s="390" t="s">
        <v>1197</v>
      </c>
    </row>
    <row r="13" spans="1:7" x14ac:dyDescent="0.2">
      <c r="A13" s="380" t="s">
        <v>369</v>
      </c>
      <c r="B13" s="380"/>
      <c r="C13" s="380"/>
      <c r="D13" s="381" t="s">
        <v>370</v>
      </c>
      <c r="E13" s="382" t="s">
        <v>371</v>
      </c>
      <c r="F13" s="382" t="s">
        <v>341</v>
      </c>
      <c r="G13" s="382" t="s">
        <v>371</v>
      </c>
    </row>
    <row r="14" spans="1:7" ht="15" x14ac:dyDescent="0.2">
      <c r="A14" s="383"/>
      <c r="B14" s="394" t="s">
        <v>372</v>
      </c>
      <c r="C14" s="384"/>
      <c r="D14" s="385" t="s">
        <v>10</v>
      </c>
      <c r="E14" s="386" t="s">
        <v>371</v>
      </c>
      <c r="F14" s="386" t="s">
        <v>341</v>
      </c>
      <c r="G14" s="386" t="s">
        <v>371</v>
      </c>
    </row>
    <row r="15" spans="1:7" x14ac:dyDescent="0.2">
      <c r="A15" s="387"/>
      <c r="B15" s="387"/>
      <c r="C15" s="388" t="s">
        <v>1202</v>
      </c>
      <c r="D15" s="389" t="s">
        <v>1203</v>
      </c>
      <c r="E15" s="390" t="s">
        <v>371</v>
      </c>
      <c r="F15" s="390" t="s">
        <v>341</v>
      </c>
      <c r="G15" s="390" t="s">
        <v>371</v>
      </c>
    </row>
    <row r="16" spans="1:7" x14ac:dyDescent="0.2">
      <c r="A16" s="380" t="s">
        <v>139</v>
      </c>
      <c r="B16" s="380"/>
      <c r="C16" s="380"/>
      <c r="D16" s="381" t="s">
        <v>378</v>
      </c>
      <c r="E16" s="382" t="s">
        <v>347</v>
      </c>
      <c r="F16" s="382" t="s">
        <v>341</v>
      </c>
      <c r="G16" s="382" t="s">
        <v>347</v>
      </c>
    </row>
    <row r="17" spans="1:7" ht="15" x14ac:dyDescent="0.2">
      <c r="A17" s="383"/>
      <c r="B17" s="394" t="s">
        <v>154</v>
      </c>
      <c r="C17" s="384"/>
      <c r="D17" s="385" t="s">
        <v>397</v>
      </c>
      <c r="E17" s="386" t="s">
        <v>347</v>
      </c>
      <c r="F17" s="386" t="s">
        <v>341</v>
      </c>
      <c r="G17" s="386" t="s">
        <v>347</v>
      </c>
    </row>
    <row r="18" spans="1:7" ht="33.75" x14ac:dyDescent="0.2">
      <c r="A18" s="387"/>
      <c r="B18" s="387"/>
      <c r="C18" s="388" t="s">
        <v>1204</v>
      </c>
      <c r="D18" s="389" t="s">
        <v>1205</v>
      </c>
      <c r="E18" s="390" t="s">
        <v>347</v>
      </c>
      <c r="F18" s="390" t="s">
        <v>341</v>
      </c>
      <c r="G18" s="390" t="s">
        <v>347</v>
      </c>
    </row>
    <row r="19" spans="1:7" x14ac:dyDescent="0.2">
      <c r="A19" s="380" t="s">
        <v>184</v>
      </c>
      <c r="B19" s="380"/>
      <c r="C19" s="380"/>
      <c r="D19" s="381" t="s">
        <v>51</v>
      </c>
      <c r="E19" s="382" t="s">
        <v>1206</v>
      </c>
      <c r="F19" s="382" t="s">
        <v>416</v>
      </c>
      <c r="G19" s="382" t="s">
        <v>1207</v>
      </c>
    </row>
    <row r="20" spans="1:7" ht="15" x14ac:dyDescent="0.2">
      <c r="A20" s="383"/>
      <c r="B20" s="394" t="s">
        <v>185</v>
      </c>
      <c r="C20" s="384"/>
      <c r="D20" s="385" t="s">
        <v>433</v>
      </c>
      <c r="E20" s="386" t="s">
        <v>1206</v>
      </c>
      <c r="F20" s="386" t="s">
        <v>416</v>
      </c>
      <c r="G20" s="386" t="s">
        <v>1207</v>
      </c>
    </row>
    <row r="21" spans="1:7" ht="33.75" x14ac:dyDescent="0.2">
      <c r="A21" s="387"/>
      <c r="B21" s="387"/>
      <c r="C21" s="388" t="s">
        <v>1208</v>
      </c>
      <c r="D21" s="389" t="s">
        <v>1209</v>
      </c>
      <c r="E21" s="390" t="s">
        <v>1210</v>
      </c>
      <c r="F21" s="390" t="s">
        <v>341</v>
      </c>
      <c r="G21" s="390" t="s">
        <v>1210</v>
      </c>
    </row>
    <row r="22" spans="1:7" ht="45" x14ac:dyDescent="0.2">
      <c r="A22" s="387"/>
      <c r="B22" s="387"/>
      <c r="C22" s="388" t="s">
        <v>1211</v>
      </c>
      <c r="D22" s="389" t="s">
        <v>1212</v>
      </c>
      <c r="E22" s="390" t="s">
        <v>1213</v>
      </c>
      <c r="F22" s="390" t="s">
        <v>341</v>
      </c>
      <c r="G22" s="390" t="s">
        <v>1213</v>
      </c>
    </row>
    <row r="23" spans="1:7" ht="56.25" x14ac:dyDescent="0.2">
      <c r="A23" s="387"/>
      <c r="B23" s="387"/>
      <c r="C23" s="388" t="s">
        <v>1187</v>
      </c>
      <c r="D23" s="389" t="s">
        <v>1188</v>
      </c>
      <c r="E23" s="390" t="s">
        <v>1214</v>
      </c>
      <c r="F23" s="390" t="s">
        <v>416</v>
      </c>
      <c r="G23" s="390" t="s">
        <v>1215</v>
      </c>
    </row>
    <row r="24" spans="1:7" ht="33.75" x14ac:dyDescent="0.2">
      <c r="A24" s="387"/>
      <c r="B24" s="387"/>
      <c r="C24" s="388" t="s">
        <v>1216</v>
      </c>
      <c r="D24" s="389" t="s">
        <v>1217</v>
      </c>
      <c r="E24" s="390" t="s">
        <v>512</v>
      </c>
      <c r="F24" s="390" t="s">
        <v>341</v>
      </c>
      <c r="G24" s="390" t="s">
        <v>512</v>
      </c>
    </row>
    <row r="25" spans="1:7" ht="33.75" x14ac:dyDescent="0.2">
      <c r="A25" s="387"/>
      <c r="B25" s="387"/>
      <c r="C25" s="388" t="s">
        <v>1218</v>
      </c>
      <c r="D25" s="389" t="s">
        <v>1219</v>
      </c>
      <c r="E25" s="390" t="s">
        <v>1220</v>
      </c>
      <c r="F25" s="390" t="s">
        <v>341</v>
      </c>
      <c r="G25" s="390" t="s">
        <v>1220</v>
      </c>
    </row>
    <row r="26" spans="1:7" ht="22.5" x14ac:dyDescent="0.2">
      <c r="A26" s="387"/>
      <c r="B26" s="387"/>
      <c r="C26" s="388" t="s">
        <v>1221</v>
      </c>
      <c r="D26" s="389" t="s">
        <v>1222</v>
      </c>
      <c r="E26" s="390" t="s">
        <v>463</v>
      </c>
      <c r="F26" s="390" t="s">
        <v>341</v>
      </c>
      <c r="G26" s="390" t="s">
        <v>463</v>
      </c>
    </row>
    <row r="27" spans="1:7" x14ac:dyDescent="0.2">
      <c r="A27" s="387"/>
      <c r="B27" s="387"/>
      <c r="C27" s="388" t="s">
        <v>1223</v>
      </c>
      <c r="D27" s="389" t="s">
        <v>1224</v>
      </c>
      <c r="E27" s="390" t="s">
        <v>488</v>
      </c>
      <c r="F27" s="390" t="s">
        <v>341</v>
      </c>
      <c r="G27" s="390" t="s">
        <v>488</v>
      </c>
    </row>
    <row r="28" spans="1:7" x14ac:dyDescent="0.2">
      <c r="A28" s="387"/>
      <c r="B28" s="387"/>
      <c r="C28" s="388" t="s">
        <v>295</v>
      </c>
      <c r="D28" s="389" t="s">
        <v>1225</v>
      </c>
      <c r="E28" s="390" t="s">
        <v>488</v>
      </c>
      <c r="F28" s="390" t="s">
        <v>341</v>
      </c>
      <c r="G28" s="390" t="s">
        <v>488</v>
      </c>
    </row>
    <row r="29" spans="1:7" x14ac:dyDescent="0.2">
      <c r="A29" s="380" t="s">
        <v>197</v>
      </c>
      <c r="B29" s="380"/>
      <c r="C29" s="380"/>
      <c r="D29" s="381" t="s">
        <v>19</v>
      </c>
      <c r="E29" s="382" t="s">
        <v>1226</v>
      </c>
      <c r="F29" s="382" t="s">
        <v>341</v>
      </c>
      <c r="G29" s="382" t="s">
        <v>1226</v>
      </c>
    </row>
    <row r="30" spans="1:7" ht="15" x14ac:dyDescent="0.2">
      <c r="A30" s="383"/>
      <c r="B30" s="394" t="s">
        <v>479</v>
      </c>
      <c r="C30" s="384"/>
      <c r="D30" s="385" t="s">
        <v>20</v>
      </c>
      <c r="E30" s="386" t="s">
        <v>480</v>
      </c>
      <c r="F30" s="386" t="s">
        <v>341</v>
      </c>
      <c r="G30" s="386" t="s">
        <v>480</v>
      </c>
    </row>
    <row r="31" spans="1:7" ht="45" x14ac:dyDescent="0.2">
      <c r="A31" s="387"/>
      <c r="B31" s="387"/>
      <c r="C31" s="388" t="s">
        <v>1190</v>
      </c>
      <c r="D31" s="389" t="s">
        <v>11</v>
      </c>
      <c r="E31" s="390" t="s">
        <v>480</v>
      </c>
      <c r="F31" s="390" t="s">
        <v>341</v>
      </c>
      <c r="G31" s="390" t="s">
        <v>480</v>
      </c>
    </row>
    <row r="32" spans="1:7" ht="22.5" x14ac:dyDescent="0.2">
      <c r="A32" s="383"/>
      <c r="B32" s="394" t="s">
        <v>198</v>
      </c>
      <c r="C32" s="384"/>
      <c r="D32" s="385" t="s">
        <v>507</v>
      </c>
      <c r="E32" s="386" t="s">
        <v>1227</v>
      </c>
      <c r="F32" s="386" t="s">
        <v>341</v>
      </c>
      <c r="G32" s="386" t="s">
        <v>1227</v>
      </c>
    </row>
    <row r="33" spans="1:7" ht="22.5" x14ac:dyDescent="0.2">
      <c r="A33" s="387"/>
      <c r="B33" s="387"/>
      <c r="C33" s="388" t="s">
        <v>1228</v>
      </c>
      <c r="D33" s="389" t="s">
        <v>1229</v>
      </c>
      <c r="E33" s="390" t="s">
        <v>636</v>
      </c>
      <c r="F33" s="390" t="s">
        <v>341</v>
      </c>
      <c r="G33" s="390" t="s">
        <v>636</v>
      </c>
    </row>
    <row r="34" spans="1:7" x14ac:dyDescent="0.2">
      <c r="A34" s="387"/>
      <c r="B34" s="387"/>
      <c r="C34" s="388" t="s">
        <v>1202</v>
      </c>
      <c r="D34" s="389" t="s">
        <v>1203</v>
      </c>
      <c r="E34" s="390" t="s">
        <v>455</v>
      </c>
      <c r="F34" s="390" t="s">
        <v>341</v>
      </c>
      <c r="G34" s="390" t="s">
        <v>455</v>
      </c>
    </row>
    <row r="35" spans="1:7" x14ac:dyDescent="0.2">
      <c r="A35" s="387"/>
      <c r="B35" s="387"/>
      <c r="C35" s="388" t="s">
        <v>295</v>
      </c>
      <c r="D35" s="389" t="s">
        <v>1225</v>
      </c>
      <c r="E35" s="390" t="s">
        <v>1079</v>
      </c>
      <c r="F35" s="390" t="s">
        <v>341</v>
      </c>
      <c r="G35" s="390" t="s">
        <v>1079</v>
      </c>
    </row>
    <row r="36" spans="1:7" ht="33.75" x14ac:dyDescent="0.2">
      <c r="A36" s="380" t="s">
        <v>556</v>
      </c>
      <c r="B36" s="380"/>
      <c r="C36" s="380"/>
      <c r="D36" s="381" t="s">
        <v>557</v>
      </c>
      <c r="E36" s="382" t="s">
        <v>558</v>
      </c>
      <c r="F36" s="382" t="s">
        <v>341</v>
      </c>
      <c r="G36" s="382" t="s">
        <v>558</v>
      </c>
    </row>
    <row r="37" spans="1:7" ht="22.5" x14ac:dyDescent="0.2">
      <c r="A37" s="383"/>
      <c r="B37" s="394" t="s">
        <v>559</v>
      </c>
      <c r="C37" s="384"/>
      <c r="D37" s="385" t="s">
        <v>560</v>
      </c>
      <c r="E37" s="386" t="s">
        <v>561</v>
      </c>
      <c r="F37" s="386" t="s">
        <v>341</v>
      </c>
      <c r="G37" s="386" t="s">
        <v>561</v>
      </c>
    </row>
    <row r="38" spans="1:7" ht="45" x14ac:dyDescent="0.2">
      <c r="A38" s="387"/>
      <c r="B38" s="387"/>
      <c r="C38" s="388" t="s">
        <v>1190</v>
      </c>
      <c r="D38" s="389" t="s">
        <v>11</v>
      </c>
      <c r="E38" s="390" t="s">
        <v>561</v>
      </c>
      <c r="F38" s="390" t="s">
        <v>341</v>
      </c>
      <c r="G38" s="390" t="s">
        <v>561</v>
      </c>
    </row>
    <row r="39" spans="1:7" ht="15" x14ac:dyDescent="0.2">
      <c r="A39" s="383"/>
      <c r="B39" s="394" t="s">
        <v>565</v>
      </c>
      <c r="C39" s="384"/>
      <c r="D39" s="385" t="s">
        <v>566</v>
      </c>
      <c r="E39" s="386" t="s">
        <v>567</v>
      </c>
      <c r="F39" s="386" t="s">
        <v>341</v>
      </c>
      <c r="G39" s="386" t="s">
        <v>567</v>
      </c>
    </row>
    <row r="40" spans="1:7" ht="45" x14ac:dyDescent="0.2">
      <c r="A40" s="387"/>
      <c r="B40" s="387"/>
      <c r="C40" s="388" t="s">
        <v>1190</v>
      </c>
      <c r="D40" s="389" t="s">
        <v>11</v>
      </c>
      <c r="E40" s="390" t="s">
        <v>567</v>
      </c>
      <c r="F40" s="390" t="s">
        <v>341</v>
      </c>
      <c r="G40" s="390" t="s">
        <v>567</v>
      </c>
    </row>
    <row r="41" spans="1:7" ht="15" x14ac:dyDescent="0.2">
      <c r="A41" s="383"/>
      <c r="B41" s="394" t="s">
        <v>576</v>
      </c>
      <c r="C41" s="384"/>
      <c r="D41" s="385" t="s">
        <v>29</v>
      </c>
      <c r="E41" s="386" t="s">
        <v>577</v>
      </c>
      <c r="F41" s="386" t="s">
        <v>341</v>
      </c>
      <c r="G41" s="386" t="s">
        <v>577</v>
      </c>
    </row>
    <row r="42" spans="1:7" ht="45" x14ac:dyDescent="0.2">
      <c r="A42" s="387"/>
      <c r="B42" s="387"/>
      <c r="C42" s="388" t="s">
        <v>1190</v>
      </c>
      <c r="D42" s="389" t="s">
        <v>11</v>
      </c>
      <c r="E42" s="390" t="s">
        <v>577</v>
      </c>
      <c r="F42" s="390" t="s">
        <v>341</v>
      </c>
      <c r="G42" s="390" t="s">
        <v>577</v>
      </c>
    </row>
    <row r="43" spans="1:7" ht="45" x14ac:dyDescent="0.2">
      <c r="A43" s="383"/>
      <c r="B43" s="394" t="s">
        <v>586</v>
      </c>
      <c r="C43" s="384"/>
      <c r="D43" s="385" t="s">
        <v>587</v>
      </c>
      <c r="E43" s="386" t="s">
        <v>588</v>
      </c>
      <c r="F43" s="386" t="s">
        <v>341</v>
      </c>
      <c r="G43" s="386" t="s">
        <v>588</v>
      </c>
    </row>
    <row r="44" spans="1:7" ht="45" x14ac:dyDescent="0.2">
      <c r="A44" s="387"/>
      <c r="B44" s="387"/>
      <c r="C44" s="388" t="s">
        <v>1190</v>
      </c>
      <c r="D44" s="389" t="s">
        <v>11</v>
      </c>
      <c r="E44" s="390" t="s">
        <v>588</v>
      </c>
      <c r="F44" s="390" t="s">
        <v>341</v>
      </c>
      <c r="G44" s="390" t="s">
        <v>588</v>
      </c>
    </row>
    <row r="45" spans="1:7" ht="15" x14ac:dyDescent="0.2">
      <c r="A45" s="383"/>
      <c r="B45" s="394" t="s">
        <v>596</v>
      </c>
      <c r="C45" s="384"/>
      <c r="D45" s="385" t="s">
        <v>31</v>
      </c>
      <c r="E45" s="386" t="s">
        <v>597</v>
      </c>
      <c r="F45" s="386" t="s">
        <v>341</v>
      </c>
      <c r="G45" s="386" t="s">
        <v>597</v>
      </c>
    </row>
    <row r="46" spans="1:7" ht="45" x14ac:dyDescent="0.2">
      <c r="A46" s="387"/>
      <c r="B46" s="387"/>
      <c r="C46" s="388" t="s">
        <v>1190</v>
      </c>
      <c r="D46" s="389" t="s">
        <v>11</v>
      </c>
      <c r="E46" s="390" t="s">
        <v>597</v>
      </c>
      <c r="F46" s="390" t="s">
        <v>341</v>
      </c>
      <c r="G46" s="390" t="s">
        <v>597</v>
      </c>
    </row>
    <row r="47" spans="1:7" ht="22.5" x14ac:dyDescent="0.2">
      <c r="A47" s="380" t="s">
        <v>201</v>
      </c>
      <c r="B47" s="380"/>
      <c r="C47" s="380"/>
      <c r="D47" s="381" t="s">
        <v>102</v>
      </c>
      <c r="E47" s="382" t="s">
        <v>1230</v>
      </c>
      <c r="F47" s="382" t="s">
        <v>341</v>
      </c>
      <c r="G47" s="382" t="s">
        <v>1230</v>
      </c>
    </row>
    <row r="48" spans="1:7" ht="15" x14ac:dyDescent="0.2">
      <c r="A48" s="383"/>
      <c r="B48" s="394" t="s">
        <v>207</v>
      </c>
      <c r="C48" s="384"/>
      <c r="D48" s="385" t="s">
        <v>103</v>
      </c>
      <c r="E48" s="386" t="s">
        <v>1230</v>
      </c>
      <c r="F48" s="386" t="s">
        <v>341</v>
      </c>
      <c r="G48" s="386" t="s">
        <v>1230</v>
      </c>
    </row>
    <row r="49" spans="1:7" x14ac:dyDescent="0.2">
      <c r="A49" s="387"/>
      <c r="B49" s="387"/>
      <c r="C49" s="388" t="s">
        <v>294</v>
      </c>
      <c r="D49" s="389" t="s">
        <v>296</v>
      </c>
      <c r="E49" s="390" t="s">
        <v>416</v>
      </c>
      <c r="F49" s="390" t="s">
        <v>341</v>
      </c>
      <c r="G49" s="390" t="s">
        <v>416</v>
      </c>
    </row>
    <row r="50" spans="1:7" ht="67.5" x14ac:dyDescent="0.2">
      <c r="A50" s="387"/>
      <c r="B50" s="387"/>
      <c r="C50" s="388" t="s">
        <v>972</v>
      </c>
      <c r="D50" s="389" t="s">
        <v>1231</v>
      </c>
      <c r="E50" s="390" t="s">
        <v>1232</v>
      </c>
      <c r="F50" s="390" t="s">
        <v>341</v>
      </c>
      <c r="G50" s="390" t="s">
        <v>1232</v>
      </c>
    </row>
    <row r="51" spans="1:7" ht="45" x14ac:dyDescent="0.2">
      <c r="A51" s="380" t="s">
        <v>1233</v>
      </c>
      <c r="B51" s="380"/>
      <c r="C51" s="380"/>
      <c r="D51" s="381" t="s">
        <v>1234</v>
      </c>
      <c r="E51" s="382" t="s">
        <v>1235</v>
      </c>
      <c r="F51" s="382" t="s">
        <v>341</v>
      </c>
      <c r="G51" s="382" t="s">
        <v>1235</v>
      </c>
    </row>
    <row r="52" spans="1:7" ht="22.5" x14ac:dyDescent="0.2">
      <c r="A52" s="383"/>
      <c r="B52" s="394" t="s">
        <v>1236</v>
      </c>
      <c r="C52" s="384"/>
      <c r="D52" s="385" t="s">
        <v>1237</v>
      </c>
      <c r="E52" s="386" t="s">
        <v>1238</v>
      </c>
      <c r="F52" s="386" t="s">
        <v>341</v>
      </c>
      <c r="G52" s="386" t="s">
        <v>1238</v>
      </c>
    </row>
    <row r="53" spans="1:7" ht="33.75" x14ac:dyDescent="0.2">
      <c r="A53" s="387"/>
      <c r="B53" s="387"/>
      <c r="C53" s="388" t="s">
        <v>1239</v>
      </c>
      <c r="D53" s="389" t="s">
        <v>1240</v>
      </c>
      <c r="E53" s="390" t="s">
        <v>1238</v>
      </c>
      <c r="F53" s="390" t="s">
        <v>341</v>
      </c>
      <c r="G53" s="390" t="s">
        <v>1238</v>
      </c>
    </row>
    <row r="54" spans="1:7" ht="45" x14ac:dyDescent="0.2">
      <c r="A54" s="383"/>
      <c r="B54" s="394" t="s">
        <v>1241</v>
      </c>
      <c r="C54" s="384"/>
      <c r="D54" s="385" t="s">
        <v>1242</v>
      </c>
      <c r="E54" s="386" t="s">
        <v>1243</v>
      </c>
      <c r="F54" s="386" t="s">
        <v>341</v>
      </c>
      <c r="G54" s="386" t="s">
        <v>1243</v>
      </c>
    </row>
    <row r="55" spans="1:7" x14ac:dyDescent="0.2">
      <c r="A55" s="387"/>
      <c r="B55" s="387"/>
      <c r="C55" s="388" t="s">
        <v>1244</v>
      </c>
      <c r="D55" s="389" t="s">
        <v>445</v>
      </c>
      <c r="E55" s="390" t="s">
        <v>1245</v>
      </c>
      <c r="F55" s="390" t="s">
        <v>341</v>
      </c>
      <c r="G55" s="390" t="s">
        <v>1245</v>
      </c>
    </row>
    <row r="56" spans="1:7" x14ac:dyDescent="0.2">
      <c r="A56" s="387"/>
      <c r="B56" s="387"/>
      <c r="C56" s="388" t="s">
        <v>1246</v>
      </c>
      <c r="D56" s="389" t="s">
        <v>1247</v>
      </c>
      <c r="E56" s="390" t="s">
        <v>1248</v>
      </c>
      <c r="F56" s="390" t="s">
        <v>341</v>
      </c>
      <c r="G56" s="390" t="s">
        <v>1248</v>
      </c>
    </row>
    <row r="57" spans="1:7" x14ac:dyDescent="0.2">
      <c r="A57" s="387"/>
      <c r="B57" s="387"/>
      <c r="C57" s="388" t="s">
        <v>1249</v>
      </c>
      <c r="D57" s="389" t="s">
        <v>1250</v>
      </c>
      <c r="E57" s="390" t="s">
        <v>1251</v>
      </c>
      <c r="F57" s="390" t="s">
        <v>341</v>
      </c>
      <c r="G57" s="390" t="s">
        <v>1251</v>
      </c>
    </row>
    <row r="58" spans="1:7" x14ac:dyDescent="0.2">
      <c r="A58" s="387"/>
      <c r="B58" s="387"/>
      <c r="C58" s="388" t="s">
        <v>1252</v>
      </c>
      <c r="D58" s="389" t="s">
        <v>1253</v>
      </c>
      <c r="E58" s="390" t="s">
        <v>1254</v>
      </c>
      <c r="F58" s="390" t="s">
        <v>341</v>
      </c>
      <c r="G58" s="390" t="s">
        <v>1254</v>
      </c>
    </row>
    <row r="59" spans="1:7" x14ac:dyDescent="0.2">
      <c r="A59" s="387"/>
      <c r="B59" s="387"/>
      <c r="C59" s="388" t="s">
        <v>1255</v>
      </c>
      <c r="D59" s="389" t="s">
        <v>1256</v>
      </c>
      <c r="E59" s="390" t="s">
        <v>506</v>
      </c>
      <c r="F59" s="390" t="s">
        <v>341</v>
      </c>
      <c r="G59" s="390" t="s">
        <v>506</v>
      </c>
    </row>
    <row r="60" spans="1:7" x14ac:dyDescent="0.2">
      <c r="A60" s="387"/>
      <c r="B60" s="387"/>
      <c r="C60" s="388" t="s">
        <v>1202</v>
      </c>
      <c r="D60" s="389" t="s">
        <v>1203</v>
      </c>
      <c r="E60" s="390" t="s">
        <v>1257</v>
      </c>
      <c r="F60" s="390" t="s">
        <v>341</v>
      </c>
      <c r="G60" s="390" t="s">
        <v>1257</v>
      </c>
    </row>
    <row r="61" spans="1:7" ht="22.5" x14ac:dyDescent="0.2">
      <c r="A61" s="387"/>
      <c r="B61" s="387"/>
      <c r="C61" s="388" t="s">
        <v>1221</v>
      </c>
      <c r="D61" s="389" t="s">
        <v>1222</v>
      </c>
      <c r="E61" s="390" t="s">
        <v>512</v>
      </c>
      <c r="F61" s="390" t="s">
        <v>341</v>
      </c>
      <c r="G61" s="390" t="s">
        <v>512</v>
      </c>
    </row>
    <row r="62" spans="1:7" ht="22.5" x14ac:dyDescent="0.2">
      <c r="A62" s="387"/>
      <c r="B62" s="387"/>
      <c r="C62" s="388" t="s">
        <v>1258</v>
      </c>
      <c r="D62" s="389" t="s">
        <v>1259</v>
      </c>
      <c r="E62" s="390" t="s">
        <v>1260</v>
      </c>
      <c r="F62" s="390" t="s">
        <v>341</v>
      </c>
      <c r="G62" s="390" t="s">
        <v>1260</v>
      </c>
    </row>
    <row r="63" spans="1:7" ht="45" x14ac:dyDescent="0.2">
      <c r="A63" s="383"/>
      <c r="B63" s="394" t="s">
        <v>1261</v>
      </c>
      <c r="C63" s="384"/>
      <c r="D63" s="385" t="s">
        <v>1262</v>
      </c>
      <c r="E63" s="386" t="s">
        <v>1263</v>
      </c>
      <c r="F63" s="386" t="s">
        <v>341</v>
      </c>
      <c r="G63" s="386" t="s">
        <v>1263</v>
      </c>
    </row>
    <row r="64" spans="1:7" x14ac:dyDescent="0.2">
      <c r="A64" s="387"/>
      <c r="B64" s="387"/>
      <c r="C64" s="388" t="s">
        <v>1244</v>
      </c>
      <c r="D64" s="389" t="s">
        <v>445</v>
      </c>
      <c r="E64" s="390" t="s">
        <v>1264</v>
      </c>
      <c r="F64" s="390" t="s">
        <v>341</v>
      </c>
      <c r="G64" s="390" t="s">
        <v>1264</v>
      </c>
    </row>
    <row r="65" spans="1:7" x14ac:dyDescent="0.2">
      <c r="A65" s="387"/>
      <c r="B65" s="387"/>
      <c r="C65" s="388" t="s">
        <v>1246</v>
      </c>
      <c r="D65" s="389" t="s">
        <v>1247</v>
      </c>
      <c r="E65" s="390" t="s">
        <v>1265</v>
      </c>
      <c r="F65" s="390" t="s">
        <v>341</v>
      </c>
      <c r="G65" s="390" t="s">
        <v>1265</v>
      </c>
    </row>
    <row r="66" spans="1:7" x14ac:dyDescent="0.2">
      <c r="A66" s="387"/>
      <c r="B66" s="387"/>
      <c r="C66" s="388" t="s">
        <v>1249</v>
      </c>
      <c r="D66" s="389" t="s">
        <v>1250</v>
      </c>
      <c r="E66" s="390" t="s">
        <v>1266</v>
      </c>
      <c r="F66" s="390" t="s">
        <v>341</v>
      </c>
      <c r="G66" s="390" t="s">
        <v>1266</v>
      </c>
    </row>
    <row r="67" spans="1:7" x14ac:dyDescent="0.2">
      <c r="A67" s="387"/>
      <c r="B67" s="387"/>
      <c r="C67" s="388" t="s">
        <v>1252</v>
      </c>
      <c r="D67" s="389" t="s">
        <v>1253</v>
      </c>
      <c r="E67" s="390" t="s">
        <v>1267</v>
      </c>
      <c r="F67" s="390" t="s">
        <v>341</v>
      </c>
      <c r="G67" s="390" t="s">
        <v>1267</v>
      </c>
    </row>
    <row r="68" spans="1:7" x14ac:dyDescent="0.2">
      <c r="A68" s="387"/>
      <c r="B68" s="387"/>
      <c r="C68" s="388" t="s">
        <v>1268</v>
      </c>
      <c r="D68" s="389" t="s">
        <v>1269</v>
      </c>
      <c r="E68" s="390" t="s">
        <v>1270</v>
      </c>
      <c r="F68" s="390" t="s">
        <v>341</v>
      </c>
      <c r="G68" s="390" t="s">
        <v>1270</v>
      </c>
    </row>
    <row r="69" spans="1:7" x14ac:dyDescent="0.2">
      <c r="A69" s="387"/>
      <c r="B69" s="387"/>
      <c r="C69" s="388" t="s">
        <v>1271</v>
      </c>
      <c r="D69" s="389" t="s">
        <v>1272</v>
      </c>
      <c r="E69" s="390" t="s">
        <v>1273</v>
      </c>
      <c r="F69" s="390" t="s">
        <v>341</v>
      </c>
      <c r="G69" s="390" t="s">
        <v>1273</v>
      </c>
    </row>
    <row r="70" spans="1:7" x14ac:dyDescent="0.2">
      <c r="A70" s="387"/>
      <c r="B70" s="387"/>
      <c r="C70" s="388" t="s">
        <v>1255</v>
      </c>
      <c r="D70" s="389" t="s">
        <v>1256</v>
      </c>
      <c r="E70" s="390" t="s">
        <v>1274</v>
      </c>
      <c r="F70" s="390" t="s">
        <v>341</v>
      </c>
      <c r="G70" s="390" t="s">
        <v>1274</v>
      </c>
    </row>
    <row r="71" spans="1:7" x14ac:dyDescent="0.2">
      <c r="A71" s="387"/>
      <c r="B71" s="387"/>
      <c r="C71" s="388" t="s">
        <v>1202</v>
      </c>
      <c r="D71" s="389" t="s">
        <v>1203</v>
      </c>
      <c r="E71" s="390" t="s">
        <v>635</v>
      </c>
      <c r="F71" s="390" t="s">
        <v>341</v>
      </c>
      <c r="G71" s="390" t="s">
        <v>635</v>
      </c>
    </row>
    <row r="72" spans="1:7" ht="22.5" x14ac:dyDescent="0.2">
      <c r="A72" s="387"/>
      <c r="B72" s="387"/>
      <c r="C72" s="388" t="s">
        <v>1221</v>
      </c>
      <c r="D72" s="389" t="s">
        <v>1222</v>
      </c>
      <c r="E72" s="390" t="s">
        <v>1275</v>
      </c>
      <c r="F72" s="390" t="s">
        <v>341</v>
      </c>
      <c r="G72" s="390" t="s">
        <v>1275</v>
      </c>
    </row>
    <row r="73" spans="1:7" ht="33.75" x14ac:dyDescent="0.2">
      <c r="A73" s="383"/>
      <c r="B73" s="394" t="s">
        <v>1276</v>
      </c>
      <c r="C73" s="384"/>
      <c r="D73" s="385" t="s">
        <v>1277</v>
      </c>
      <c r="E73" s="386" t="s">
        <v>1278</v>
      </c>
      <c r="F73" s="386" t="s">
        <v>341</v>
      </c>
      <c r="G73" s="386" t="s">
        <v>1278</v>
      </c>
    </row>
    <row r="74" spans="1:7" x14ac:dyDescent="0.2">
      <c r="A74" s="387"/>
      <c r="B74" s="387"/>
      <c r="C74" s="388" t="s">
        <v>1279</v>
      </c>
      <c r="D74" s="389" t="s">
        <v>1280</v>
      </c>
      <c r="E74" s="390" t="s">
        <v>393</v>
      </c>
      <c r="F74" s="390" t="s">
        <v>341</v>
      </c>
      <c r="G74" s="390" t="s">
        <v>393</v>
      </c>
    </row>
    <row r="75" spans="1:7" ht="22.5" x14ac:dyDescent="0.2">
      <c r="A75" s="387"/>
      <c r="B75" s="387"/>
      <c r="C75" s="388" t="s">
        <v>1281</v>
      </c>
      <c r="D75" s="389" t="s">
        <v>1282</v>
      </c>
      <c r="E75" s="390" t="s">
        <v>1283</v>
      </c>
      <c r="F75" s="390" t="s">
        <v>341</v>
      </c>
      <c r="G75" s="390" t="s">
        <v>1283</v>
      </c>
    </row>
    <row r="76" spans="1:7" ht="33.75" x14ac:dyDescent="0.2">
      <c r="A76" s="387"/>
      <c r="B76" s="387"/>
      <c r="C76" s="388" t="s">
        <v>1204</v>
      </c>
      <c r="D76" s="389" t="s">
        <v>1205</v>
      </c>
      <c r="E76" s="390" t="s">
        <v>463</v>
      </c>
      <c r="F76" s="390" t="s">
        <v>341</v>
      </c>
      <c r="G76" s="390" t="s">
        <v>463</v>
      </c>
    </row>
    <row r="77" spans="1:7" ht="22.5" x14ac:dyDescent="0.2">
      <c r="A77" s="383"/>
      <c r="B77" s="394" t="s">
        <v>1284</v>
      </c>
      <c r="C77" s="384"/>
      <c r="D77" s="385" t="s">
        <v>1285</v>
      </c>
      <c r="E77" s="386" t="s">
        <v>1286</v>
      </c>
      <c r="F77" s="386" t="s">
        <v>341</v>
      </c>
      <c r="G77" s="386" t="s">
        <v>1286</v>
      </c>
    </row>
    <row r="78" spans="1:7" x14ac:dyDescent="0.2">
      <c r="A78" s="387"/>
      <c r="B78" s="387"/>
      <c r="C78" s="388" t="s">
        <v>1287</v>
      </c>
      <c r="D78" s="389" t="s">
        <v>1288</v>
      </c>
      <c r="E78" s="390" t="s">
        <v>1289</v>
      </c>
      <c r="F78" s="390" t="s">
        <v>341</v>
      </c>
      <c r="G78" s="390" t="s">
        <v>1289</v>
      </c>
    </row>
    <row r="79" spans="1:7" x14ac:dyDescent="0.2">
      <c r="A79" s="387"/>
      <c r="B79" s="387"/>
      <c r="C79" s="388" t="s">
        <v>1290</v>
      </c>
      <c r="D79" s="389" t="s">
        <v>1291</v>
      </c>
      <c r="E79" s="390" t="s">
        <v>1292</v>
      </c>
      <c r="F79" s="390" t="s">
        <v>341</v>
      </c>
      <c r="G79" s="390" t="s">
        <v>1292</v>
      </c>
    </row>
    <row r="80" spans="1:7" x14ac:dyDescent="0.2">
      <c r="A80" s="380" t="s">
        <v>648</v>
      </c>
      <c r="B80" s="380"/>
      <c r="C80" s="380"/>
      <c r="D80" s="381" t="s">
        <v>649</v>
      </c>
      <c r="E80" s="382" t="s">
        <v>1293</v>
      </c>
      <c r="F80" s="382" t="s">
        <v>341</v>
      </c>
      <c r="G80" s="382" t="s">
        <v>1293</v>
      </c>
    </row>
    <row r="81" spans="1:7" ht="22.5" x14ac:dyDescent="0.2">
      <c r="A81" s="383"/>
      <c r="B81" s="394" t="s">
        <v>1294</v>
      </c>
      <c r="C81" s="384"/>
      <c r="D81" s="385" t="s">
        <v>1295</v>
      </c>
      <c r="E81" s="386" t="s">
        <v>1296</v>
      </c>
      <c r="F81" s="386" t="s">
        <v>341</v>
      </c>
      <c r="G81" s="386" t="s">
        <v>1296</v>
      </c>
    </row>
    <row r="82" spans="1:7" x14ac:dyDescent="0.2">
      <c r="A82" s="387"/>
      <c r="B82" s="387"/>
      <c r="C82" s="388" t="s">
        <v>1297</v>
      </c>
      <c r="D82" s="389" t="s">
        <v>1298</v>
      </c>
      <c r="E82" s="390" t="s">
        <v>1296</v>
      </c>
      <c r="F82" s="390" t="s">
        <v>341</v>
      </c>
      <c r="G82" s="390" t="s">
        <v>1296</v>
      </c>
    </row>
    <row r="83" spans="1:7" ht="22.5" x14ac:dyDescent="0.2">
      <c r="A83" s="383"/>
      <c r="B83" s="394" t="s">
        <v>1299</v>
      </c>
      <c r="C83" s="384"/>
      <c r="D83" s="385" t="s">
        <v>1300</v>
      </c>
      <c r="E83" s="386" t="s">
        <v>1301</v>
      </c>
      <c r="F83" s="386" t="s">
        <v>341</v>
      </c>
      <c r="G83" s="386" t="s">
        <v>1301</v>
      </c>
    </row>
    <row r="84" spans="1:7" x14ac:dyDescent="0.2">
      <c r="A84" s="387"/>
      <c r="B84" s="387"/>
      <c r="C84" s="388" t="s">
        <v>1297</v>
      </c>
      <c r="D84" s="389" t="s">
        <v>1298</v>
      </c>
      <c r="E84" s="390" t="s">
        <v>1301</v>
      </c>
      <c r="F84" s="390" t="s">
        <v>341</v>
      </c>
      <c r="G84" s="390" t="s">
        <v>1301</v>
      </c>
    </row>
    <row r="85" spans="1:7" ht="15" x14ac:dyDescent="0.2">
      <c r="A85" s="383"/>
      <c r="B85" s="394" t="s">
        <v>1302</v>
      </c>
      <c r="C85" s="384"/>
      <c r="D85" s="385" t="s">
        <v>1303</v>
      </c>
      <c r="E85" s="386" t="s">
        <v>1304</v>
      </c>
      <c r="F85" s="386" t="s">
        <v>341</v>
      </c>
      <c r="G85" s="386" t="s">
        <v>1304</v>
      </c>
    </row>
    <row r="86" spans="1:7" x14ac:dyDescent="0.2">
      <c r="A86" s="387"/>
      <c r="B86" s="387"/>
      <c r="C86" s="388" t="s">
        <v>1223</v>
      </c>
      <c r="D86" s="389" t="s">
        <v>1224</v>
      </c>
      <c r="E86" s="390" t="s">
        <v>1305</v>
      </c>
      <c r="F86" s="390" t="s">
        <v>341</v>
      </c>
      <c r="G86" s="390" t="s">
        <v>1305</v>
      </c>
    </row>
    <row r="87" spans="1:7" x14ac:dyDescent="0.2">
      <c r="A87" s="387"/>
      <c r="B87" s="387"/>
      <c r="C87" s="388" t="s">
        <v>295</v>
      </c>
      <c r="D87" s="389" t="s">
        <v>1225</v>
      </c>
      <c r="E87" s="390" t="s">
        <v>544</v>
      </c>
      <c r="F87" s="390" t="s">
        <v>341</v>
      </c>
      <c r="G87" s="390" t="s">
        <v>544</v>
      </c>
    </row>
    <row r="88" spans="1:7" ht="33.75" x14ac:dyDescent="0.2">
      <c r="A88" s="387"/>
      <c r="B88" s="387"/>
      <c r="C88" s="388" t="s">
        <v>1306</v>
      </c>
      <c r="D88" s="389" t="s">
        <v>1307</v>
      </c>
      <c r="E88" s="390" t="s">
        <v>1308</v>
      </c>
      <c r="F88" s="390" t="s">
        <v>341</v>
      </c>
      <c r="G88" s="390" t="s">
        <v>1308</v>
      </c>
    </row>
    <row r="89" spans="1:7" ht="45" x14ac:dyDescent="0.2">
      <c r="A89" s="387"/>
      <c r="B89" s="387"/>
      <c r="C89" s="388" t="s">
        <v>1309</v>
      </c>
      <c r="D89" s="389" t="s">
        <v>1310</v>
      </c>
      <c r="E89" s="390" t="s">
        <v>1311</v>
      </c>
      <c r="F89" s="390" t="s">
        <v>341</v>
      </c>
      <c r="G89" s="390" t="s">
        <v>1311</v>
      </c>
    </row>
    <row r="90" spans="1:7" ht="22.5" x14ac:dyDescent="0.2">
      <c r="A90" s="383"/>
      <c r="B90" s="394" t="s">
        <v>1312</v>
      </c>
      <c r="C90" s="384"/>
      <c r="D90" s="385" t="s">
        <v>1313</v>
      </c>
      <c r="E90" s="386" t="s">
        <v>1314</v>
      </c>
      <c r="F90" s="386" t="s">
        <v>341</v>
      </c>
      <c r="G90" s="386" t="s">
        <v>1314</v>
      </c>
    </row>
    <row r="91" spans="1:7" x14ac:dyDescent="0.2">
      <c r="A91" s="387"/>
      <c r="B91" s="387"/>
      <c r="C91" s="388" t="s">
        <v>1297</v>
      </c>
      <c r="D91" s="389" t="s">
        <v>1298</v>
      </c>
      <c r="E91" s="390" t="s">
        <v>1314</v>
      </c>
      <c r="F91" s="390" t="s">
        <v>341</v>
      </c>
      <c r="G91" s="390" t="s">
        <v>1314</v>
      </c>
    </row>
    <row r="92" spans="1:7" x14ac:dyDescent="0.2">
      <c r="A92" s="380" t="s">
        <v>222</v>
      </c>
      <c r="B92" s="380"/>
      <c r="C92" s="380"/>
      <c r="D92" s="381" t="s">
        <v>32</v>
      </c>
      <c r="E92" s="382" t="s">
        <v>1315</v>
      </c>
      <c r="F92" s="382" t="s">
        <v>1316</v>
      </c>
      <c r="G92" s="382" t="s">
        <v>1317</v>
      </c>
    </row>
    <row r="93" spans="1:7" ht="15" x14ac:dyDescent="0.2">
      <c r="A93" s="383"/>
      <c r="B93" s="394" t="s">
        <v>223</v>
      </c>
      <c r="C93" s="384"/>
      <c r="D93" s="385" t="s">
        <v>33</v>
      </c>
      <c r="E93" s="386" t="s">
        <v>1318</v>
      </c>
      <c r="F93" s="386" t="s">
        <v>872</v>
      </c>
      <c r="G93" s="386" t="s">
        <v>1319</v>
      </c>
    </row>
    <row r="94" spans="1:7" x14ac:dyDescent="0.2">
      <c r="A94" s="387"/>
      <c r="B94" s="387"/>
      <c r="C94" s="388" t="s">
        <v>1202</v>
      </c>
      <c r="D94" s="389" t="s">
        <v>1203</v>
      </c>
      <c r="E94" s="390" t="s">
        <v>341</v>
      </c>
      <c r="F94" s="390" t="s">
        <v>1320</v>
      </c>
      <c r="G94" s="390" t="s">
        <v>1320</v>
      </c>
    </row>
    <row r="95" spans="1:7" ht="56.25" x14ac:dyDescent="0.2">
      <c r="A95" s="387"/>
      <c r="B95" s="387"/>
      <c r="C95" s="388" t="s">
        <v>1187</v>
      </c>
      <c r="D95" s="389" t="s">
        <v>1188</v>
      </c>
      <c r="E95" s="390" t="s">
        <v>1321</v>
      </c>
      <c r="F95" s="390" t="s">
        <v>1322</v>
      </c>
      <c r="G95" s="390" t="s">
        <v>1323</v>
      </c>
    </row>
    <row r="96" spans="1:7" x14ac:dyDescent="0.2">
      <c r="A96" s="387"/>
      <c r="B96" s="387"/>
      <c r="C96" s="388" t="s">
        <v>295</v>
      </c>
      <c r="D96" s="389" t="s">
        <v>1225</v>
      </c>
      <c r="E96" s="390" t="s">
        <v>1324</v>
      </c>
      <c r="F96" s="390" t="s">
        <v>455</v>
      </c>
      <c r="G96" s="390" t="s">
        <v>1325</v>
      </c>
    </row>
    <row r="97" spans="1:7" ht="45" x14ac:dyDescent="0.2">
      <c r="A97" s="387"/>
      <c r="B97" s="387"/>
      <c r="C97" s="388" t="s">
        <v>1190</v>
      </c>
      <c r="D97" s="389" t="s">
        <v>11</v>
      </c>
      <c r="E97" s="390" t="s">
        <v>1326</v>
      </c>
      <c r="F97" s="390" t="s">
        <v>341</v>
      </c>
      <c r="G97" s="390" t="s">
        <v>1326</v>
      </c>
    </row>
    <row r="98" spans="1:7" ht="33.75" x14ac:dyDescent="0.2">
      <c r="A98" s="387"/>
      <c r="B98" s="387"/>
      <c r="C98" s="388" t="s">
        <v>1306</v>
      </c>
      <c r="D98" s="389" t="s">
        <v>1307</v>
      </c>
      <c r="E98" s="390" t="s">
        <v>1327</v>
      </c>
      <c r="F98" s="390" t="s">
        <v>341</v>
      </c>
      <c r="G98" s="390" t="s">
        <v>1327</v>
      </c>
    </row>
    <row r="99" spans="1:7" ht="22.5" x14ac:dyDescent="0.2">
      <c r="A99" s="383"/>
      <c r="B99" s="394" t="s">
        <v>696</v>
      </c>
      <c r="C99" s="384"/>
      <c r="D99" s="385" t="s">
        <v>74</v>
      </c>
      <c r="E99" s="386" t="s">
        <v>1328</v>
      </c>
      <c r="F99" s="386" t="s">
        <v>341</v>
      </c>
      <c r="G99" s="386" t="s">
        <v>1328</v>
      </c>
    </row>
    <row r="100" spans="1:7" ht="33.75" x14ac:dyDescent="0.2">
      <c r="A100" s="387"/>
      <c r="B100" s="387"/>
      <c r="C100" s="388" t="s">
        <v>1306</v>
      </c>
      <c r="D100" s="389" t="s">
        <v>1307</v>
      </c>
      <c r="E100" s="390" t="s">
        <v>1328</v>
      </c>
      <c r="F100" s="390" t="s">
        <v>341</v>
      </c>
      <c r="G100" s="390" t="s">
        <v>1328</v>
      </c>
    </row>
    <row r="101" spans="1:7" ht="15" x14ac:dyDescent="0.2">
      <c r="A101" s="383"/>
      <c r="B101" s="394" t="s">
        <v>226</v>
      </c>
      <c r="C101" s="384"/>
      <c r="D101" s="385" t="s">
        <v>724</v>
      </c>
      <c r="E101" s="386" t="s">
        <v>1329</v>
      </c>
      <c r="F101" s="386" t="s">
        <v>747</v>
      </c>
      <c r="G101" s="386" t="s">
        <v>1330</v>
      </c>
    </row>
    <row r="102" spans="1:7" x14ac:dyDescent="0.2">
      <c r="A102" s="387"/>
      <c r="B102" s="387"/>
      <c r="C102" s="388" t="s">
        <v>1202</v>
      </c>
      <c r="D102" s="389" t="s">
        <v>1203</v>
      </c>
      <c r="E102" s="390" t="s">
        <v>1331</v>
      </c>
      <c r="F102" s="390" t="s">
        <v>341</v>
      </c>
      <c r="G102" s="390" t="s">
        <v>1331</v>
      </c>
    </row>
    <row r="103" spans="1:7" ht="56.25" x14ac:dyDescent="0.2">
      <c r="A103" s="387"/>
      <c r="B103" s="387"/>
      <c r="C103" s="388" t="s">
        <v>1187</v>
      </c>
      <c r="D103" s="389" t="s">
        <v>1188</v>
      </c>
      <c r="E103" s="390" t="s">
        <v>1332</v>
      </c>
      <c r="F103" s="390" t="s">
        <v>341</v>
      </c>
      <c r="G103" s="390" t="s">
        <v>1332</v>
      </c>
    </row>
    <row r="104" spans="1:7" x14ac:dyDescent="0.2">
      <c r="A104" s="387"/>
      <c r="B104" s="387"/>
      <c r="C104" s="388" t="s">
        <v>294</v>
      </c>
      <c r="D104" s="389" t="s">
        <v>296</v>
      </c>
      <c r="E104" s="390" t="s">
        <v>746</v>
      </c>
      <c r="F104" s="390" t="s">
        <v>747</v>
      </c>
      <c r="G104" s="390" t="s">
        <v>748</v>
      </c>
    </row>
    <row r="105" spans="1:7" x14ac:dyDescent="0.2">
      <c r="A105" s="387"/>
      <c r="B105" s="387"/>
      <c r="C105" s="388" t="s">
        <v>295</v>
      </c>
      <c r="D105" s="389" t="s">
        <v>1225</v>
      </c>
      <c r="E105" s="390" t="s">
        <v>830</v>
      </c>
      <c r="F105" s="390" t="s">
        <v>341</v>
      </c>
      <c r="G105" s="390" t="s">
        <v>830</v>
      </c>
    </row>
    <row r="106" spans="1:7" ht="33.75" x14ac:dyDescent="0.2">
      <c r="A106" s="387"/>
      <c r="B106" s="387"/>
      <c r="C106" s="388" t="s">
        <v>1306</v>
      </c>
      <c r="D106" s="389" t="s">
        <v>1307</v>
      </c>
      <c r="E106" s="390" t="s">
        <v>1333</v>
      </c>
      <c r="F106" s="390" t="s">
        <v>341</v>
      </c>
      <c r="G106" s="390" t="s">
        <v>1333</v>
      </c>
    </row>
    <row r="107" spans="1:7" ht="45" x14ac:dyDescent="0.2">
      <c r="A107" s="387"/>
      <c r="B107" s="387"/>
      <c r="C107" s="388" t="s">
        <v>386</v>
      </c>
      <c r="D107" s="389" t="s">
        <v>321</v>
      </c>
      <c r="E107" s="390" t="s">
        <v>345</v>
      </c>
      <c r="F107" s="390" t="s">
        <v>341</v>
      </c>
      <c r="G107" s="390" t="s">
        <v>345</v>
      </c>
    </row>
    <row r="108" spans="1:7" ht="15" x14ac:dyDescent="0.2">
      <c r="A108" s="383"/>
      <c r="B108" s="394" t="s">
        <v>767</v>
      </c>
      <c r="C108" s="384"/>
      <c r="D108" s="385" t="s">
        <v>35</v>
      </c>
      <c r="E108" s="386" t="s">
        <v>1334</v>
      </c>
      <c r="F108" s="386" t="s">
        <v>1335</v>
      </c>
      <c r="G108" s="386" t="s">
        <v>1336</v>
      </c>
    </row>
    <row r="109" spans="1:7" x14ac:dyDescent="0.2">
      <c r="A109" s="387"/>
      <c r="B109" s="387"/>
      <c r="C109" s="388" t="s">
        <v>1202</v>
      </c>
      <c r="D109" s="389" t="s">
        <v>1203</v>
      </c>
      <c r="E109" s="390" t="s">
        <v>341</v>
      </c>
      <c r="F109" s="390" t="s">
        <v>1320</v>
      </c>
      <c r="G109" s="390" t="s">
        <v>1320</v>
      </c>
    </row>
    <row r="110" spans="1:7" ht="56.25" x14ac:dyDescent="0.2">
      <c r="A110" s="387"/>
      <c r="B110" s="387"/>
      <c r="C110" s="388" t="s">
        <v>1187</v>
      </c>
      <c r="D110" s="389" t="s">
        <v>1188</v>
      </c>
      <c r="E110" s="390" t="s">
        <v>452</v>
      </c>
      <c r="F110" s="390" t="s">
        <v>1337</v>
      </c>
      <c r="G110" s="390" t="s">
        <v>1338</v>
      </c>
    </row>
    <row r="111" spans="1:7" ht="45" x14ac:dyDescent="0.2">
      <c r="A111" s="387"/>
      <c r="B111" s="387"/>
      <c r="C111" s="388" t="s">
        <v>1190</v>
      </c>
      <c r="D111" s="389" t="s">
        <v>11</v>
      </c>
      <c r="E111" s="390" t="s">
        <v>1339</v>
      </c>
      <c r="F111" s="390" t="s">
        <v>341</v>
      </c>
      <c r="G111" s="390" t="s">
        <v>1339</v>
      </c>
    </row>
    <row r="112" spans="1:7" ht="67.5" x14ac:dyDescent="0.2">
      <c r="A112" s="387"/>
      <c r="B112" s="387"/>
      <c r="C112" s="388" t="s">
        <v>972</v>
      </c>
      <c r="D112" s="389" t="s">
        <v>1231</v>
      </c>
      <c r="E112" s="390" t="s">
        <v>1340</v>
      </c>
      <c r="F112" s="390" t="s">
        <v>341</v>
      </c>
      <c r="G112" s="390" t="s">
        <v>1340</v>
      </c>
    </row>
    <row r="113" spans="1:7" ht="15" x14ac:dyDescent="0.2">
      <c r="A113" s="383"/>
      <c r="B113" s="394" t="s">
        <v>843</v>
      </c>
      <c r="C113" s="384"/>
      <c r="D113" s="385" t="s">
        <v>844</v>
      </c>
      <c r="E113" s="386" t="s">
        <v>1341</v>
      </c>
      <c r="F113" s="386" t="s">
        <v>1342</v>
      </c>
      <c r="G113" s="386" t="s">
        <v>1343</v>
      </c>
    </row>
    <row r="114" spans="1:7" x14ac:dyDescent="0.2">
      <c r="A114" s="387"/>
      <c r="B114" s="387"/>
      <c r="C114" s="388" t="s">
        <v>294</v>
      </c>
      <c r="D114" s="389" t="s">
        <v>296</v>
      </c>
      <c r="E114" s="390" t="s">
        <v>1344</v>
      </c>
      <c r="F114" s="390" t="s">
        <v>862</v>
      </c>
      <c r="G114" s="390" t="s">
        <v>1345</v>
      </c>
    </row>
    <row r="115" spans="1:7" x14ac:dyDescent="0.2">
      <c r="A115" s="387"/>
      <c r="B115" s="387"/>
      <c r="C115" s="388" t="s">
        <v>295</v>
      </c>
      <c r="D115" s="389" t="s">
        <v>1225</v>
      </c>
      <c r="E115" s="390" t="s">
        <v>913</v>
      </c>
      <c r="F115" s="390" t="s">
        <v>1346</v>
      </c>
      <c r="G115" s="390" t="s">
        <v>1347</v>
      </c>
    </row>
    <row r="116" spans="1:7" ht="45" x14ac:dyDescent="0.2">
      <c r="A116" s="387"/>
      <c r="B116" s="387"/>
      <c r="C116" s="388" t="s">
        <v>1348</v>
      </c>
      <c r="D116" s="389" t="s">
        <v>1349</v>
      </c>
      <c r="E116" s="390" t="s">
        <v>913</v>
      </c>
      <c r="F116" s="390" t="s">
        <v>341</v>
      </c>
      <c r="G116" s="390" t="s">
        <v>913</v>
      </c>
    </row>
    <row r="117" spans="1:7" ht="67.5" x14ac:dyDescent="0.2">
      <c r="A117" s="383"/>
      <c r="B117" s="394" t="s">
        <v>897</v>
      </c>
      <c r="C117" s="384"/>
      <c r="D117" s="385" t="s">
        <v>94</v>
      </c>
      <c r="E117" s="386" t="s">
        <v>1350</v>
      </c>
      <c r="F117" s="386" t="s">
        <v>341</v>
      </c>
      <c r="G117" s="386" t="s">
        <v>1350</v>
      </c>
    </row>
    <row r="118" spans="1:7" ht="45" x14ac:dyDescent="0.2">
      <c r="A118" s="387"/>
      <c r="B118" s="387"/>
      <c r="C118" s="388" t="s">
        <v>1190</v>
      </c>
      <c r="D118" s="389" t="s">
        <v>11</v>
      </c>
      <c r="E118" s="390" t="s">
        <v>1350</v>
      </c>
      <c r="F118" s="390" t="s">
        <v>341</v>
      </c>
      <c r="G118" s="390" t="s">
        <v>1350</v>
      </c>
    </row>
    <row r="119" spans="1:7" x14ac:dyDescent="0.2">
      <c r="A119" s="380" t="s">
        <v>947</v>
      </c>
      <c r="B119" s="380"/>
      <c r="C119" s="380"/>
      <c r="D119" s="381" t="s">
        <v>38</v>
      </c>
      <c r="E119" s="382" t="s">
        <v>1351</v>
      </c>
      <c r="F119" s="382" t="s">
        <v>1352</v>
      </c>
      <c r="G119" s="382" t="s">
        <v>1353</v>
      </c>
    </row>
    <row r="120" spans="1:7" ht="15" x14ac:dyDescent="0.2">
      <c r="A120" s="383"/>
      <c r="B120" s="394" t="s">
        <v>954</v>
      </c>
      <c r="C120" s="384"/>
      <c r="D120" s="385" t="s">
        <v>955</v>
      </c>
      <c r="E120" s="386" t="s">
        <v>613</v>
      </c>
      <c r="F120" s="386" t="s">
        <v>341</v>
      </c>
      <c r="G120" s="386" t="s">
        <v>613</v>
      </c>
    </row>
    <row r="121" spans="1:7" ht="33.75" x14ac:dyDescent="0.2">
      <c r="A121" s="387"/>
      <c r="B121" s="387"/>
      <c r="C121" s="388" t="s">
        <v>1306</v>
      </c>
      <c r="D121" s="389" t="s">
        <v>1307</v>
      </c>
      <c r="E121" s="390" t="s">
        <v>613</v>
      </c>
      <c r="F121" s="390" t="s">
        <v>341</v>
      </c>
      <c r="G121" s="390" t="s">
        <v>613</v>
      </c>
    </row>
    <row r="122" spans="1:7" ht="45" x14ac:dyDescent="0.2">
      <c r="A122" s="383"/>
      <c r="B122" s="394" t="s">
        <v>967</v>
      </c>
      <c r="C122" s="384"/>
      <c r="D122" s="385" t="s">
        <v>968</v>
      </c>
      <c r="E122" s="386" t="s">
        <v>1354</v>
      </c>
      <c r="F122" s="386" t="s">
        <v>970</v>
      </c>
      <c r="G122" s="386" t="s">
        <v>1355</v>
      </c>
    </row>
    <row r="123" spans="1:7" ht="56.25" x14ac:dyDescent="0.2">
      <c r="A123" s="387"/>
      <c r="B123" s="387"/>
      <c r="C123" s="388" t="s">
        <v>1356</v>
      </c>
      <c r="D123" s="389" t="s">
        <v>1357</v>
      </c>
      <c r="E123" s="390" t="s">
        <v>994</v>
      </c>
      <c r="F123" s="390" t="s">
        <v>341</v>
      </c>
      <c r="G123" s="390" t="s">
        <v>994</v>
      </c>
    </row>
    <row r="124" spans="1:7" ht="45" x14ac:dyDescent="0.2">
      <c r="A124" s="387"/>
      <c r="B124" s="387"/>
      <c r="C124" s="388" t="s">
        <v>1190</v>
      </c>
      <c r="D124" s="389" t="s">
        <v>11</v>
      </c>
      <c r="E124" s="390" t="s">
        <v>1358</v>
      </c>
      <c r="F124" s="390" t="s">
        <v>970</v>
      </c>
      <c r="G124" s="390" t="s">
        <v>1359</v>
      </c>
    </row>
    <row r="125" spans="1:7" ht="45" x14ac:dyDescent="0.2">
      <c r="A125" s="387"/>
      <c r="B125" s="387"/>
      <c r="C125" s="388" t="s">
        <v>414</v>
      </c>
      <c r="D125" s="389" t="s">
        <v>1360</v>
      </c>
      <c r="E125" s="390" t="s">
        <v>1361</v>
      </c>
      <c r="F125" s="390" t="s">
        <v>341</v>
      </c>
      <c r="G125" s="390" t="s">
        <v>1361</v>
      </c>
    </row>
    <row r="126" spans="1:7" ht="67.5" x14ac:dyDescent="0.2">
      <c r="A126" s="387"/>
      <c r="B126" s="387"/>
      <c r="C126" s="388" t="s">
        <v>972</v>
      </c>
      <c r="D126" s="389" t="s">
        <v>1231</v>
      </c>
      <c r="E126" s="390" t="s">
        <v>345</v>
      </c>
      <c r="F126" s="390" t="s">
        <v>341</v>
      </c>
      <c r="G126" s="390" t="s">
        <v>345</v>
      </c>
    </row>
    <row r="127" spans="1:7" ht="56.25" x14ac:dyDescent="0.2">
      <c r="A127" s="383"/>
      <c r="B127" s="394" t="s">
        <v>998</v>
      </c>
      <c r="C127" s="384"/>
      <c r="D127" s="385" t="s">
        <v>999</v>
      </c>
      <c r="E127" s="386" t="s">
        <v>1000</v>
      </c>
      <c r="F127" s="386" t="s">
        <v>1001</v>
      </c>
      <c r="G127" s="386" t="s">
        <v>1002</v>
      </c>
    </row>
    <row r="128" spans="1:7" ht="45" x14ac:dyDescent="0.2">
      <c r="A128" s="387"/>
      <c r="B128" s="387"/>
      <c r="C128" s="388" t="s">
        <v>1190</v>
      </c>
      <c r="D128" s="389" t="s">
        <v>11</v>
      </c>
      <c r="E128" s="390" t="s">
        <v>1362</v>
      </c>
      <c r="F128" s="390" t="s">
        <v>1001</v>
      </c>
      <c r="G128" s="390" t="s">
        <v>1363</v>
      </c>
    </row>
    <row r="129" spans="1:7" ht="33.75" x14ac:dyDescent="0.2">
      <c r="A129" s="387"/>
      <c r="B129" s="387"/>
      <c r="C129" s="388" t="s">
        <v>1306</v>
      </c>
      <c r="D129" s="389" t="s">
        <v>1307</v>
      </c>
      <c r="E129" s="390" t="s">
        <v>1364</v>
      </c>
      <c r="F129" s="390" t="s">
        <v>341</v>
      </c>
      <c r="G129" s="390" t="s">
        <v>1364</v>
      </c>
    </row>
    <row r="130" spans="1:7" ht="67.5" x14ac:dyDescent="0.2">
      <c r="A130" s="387"/>
      <c r="B130" s="387"/>
      <c r="C130" s="388" t="s">
        <v>972</v>
      </c>
      <c r="D130" s="389" t="s">
        <v>1231</v>
      </c>
      <c r="E130" s="390" t="s">
        <v>1003</v>
      </c>
      <c r="F130" s="390" t="s">
        <v>341</v>
      </c>
      <c r="G130" s="390" t="s">
        <v>1003</v>
      </c>
    </row>
    <row r="131" spans="1:7" ht="22.5" x14ac:dyDescent="0.2">
      <c r="A131" s="383"/>
      <c r="B131" s="394" t="s">
        <v>1007</v>
      </c>
      <c r="C131" s="384"/>
      <c r="D131" s="385" t="s">
        <v>1008</v>
      </c>
      <c r="E131" s="386" t="s">
        <v>1365</v>
      </c>
      <c r="F131" s="386" t="s">
        <v>341</v>
      </c>
      <c r="G131" s="386" t="s">
        <v>1365</v>
      </c>
    </row>
    <row r="132" spans="1:7" ht="33.75" x14ac:dyDescent="0.2">
      <c r="A132" s="387"/>
      <c r="B132" s="387"/>
      <c r="C132" s="388" t="s">
        <v>1306</v>
      </c>
      <c r="D132" s="389" t="s">
        <v>1307</v>
      </c>
      <c r="E132" s="390" t="s">
        <v>1153</v>
      </c>
      <c r="F132" s="390" t="s">
        <v>341</v>
      </c>
      <c r="G132" s="390" t="s">
        <v>1153</v>
      </c>
    </row>
    <row r="133" spans="1:7" ht="45" x14ac:dyDescent="0.2">
      <c r="A133" s="387"/>
      <c r="B133" s="387"/>
      <c r="C133" s="388" t="s">
        <v>1348</v>
      </c>
      <c r="D133" s="389" t="s">
        <v>1349</v>
      </c>
      <c r="E133" s="390" t="s">
        <v>533</v>
      </c>
      <c r="F133" s="390" t="s">
        <v>341</v>
      </c>
      <c r="G133" s="390" t="s">
        <v>533</v>
      </c>
    </row>
    <row r="134" spans="1:7" ht="45" x14ac:dyDescent="0.2">
      <c r="A134" s="387"/>
      <c r="B134" s="387"/>
      <c r="C134" s="388" t="s">
        <v>926</v>
      </c>
      <c r="D134" s="389" t="s">
        <v>1192</v>
      </c>
      <c r="E134" s="390" t="s">
        <v>488</v>
      </c>
      <c r="F134" s="390" t="s">
        <v>341</v>
      </c>
      <c r="G134" s="390" t="s">
        <v>488</v>
      </c>
    </row>
    <row r="135" spans="1:7" ht="15" x14ac:dyDescent="0.2">
      <c r="A135" s="383"/>
      <c r="B135" s="394" t="s">
        <v>1012</v>
      </c>
      <c r="C135" s="384"/>
      <c r="D135" s="385" t="s">
        <v>48</v>
      </c>
      <c r="E135" s="386" t="s">
        <v>913</v>
      </c>
      <c r="F135" s="386" t="s">
        <v>341</v>
      </c>
      <c r="G135" s="386" t="s">
        <v>913</v>
      </c>
    </row>
    <row r="136" spans="1:7" ht="45" x14ac:dyDescent="0.2">
      <c r="A136" s="387"/>
      <c r="B136" s="387"/>
      <c r="C136" s="388" t="s">
        <v>1190</v>
      </c>
      <c r="D136" s="389" t="s">
        <v>11</v>
      </c>
      <c r="E136" s="390" t="s">
        <v>913</v>
      </c>
      <c r="F136" s="390" t="s">
        <v>341</v>
      </c>
      <c r="G136" s="390" t="s">
        <v>913</v>
      </c>
    </row>
    <row r="137" spans="1:7" ht="15" x14ac:dyDescent="0.2">
      <c r="A137" s="383"/>
      <c r="B137" s="394" t="s">
        <v>1016</v>
      </c>
      <c r="C137" s="384"/>
      <c r="D137" s="385" t="s">
        <v>1017</v>
      </c>
      <c r="E137" s="386" t="s">
        <v>1020</v>
      </c>
      <c r="F137" s="386" t="s">
        <v>341</v>
      </c>
      <c r="G137" s="386" t="s">
        <v>1020</v>
      </c>
    </row>
    <row r="138" spans="1:7" ht="33.75" x14ac:dyDescent="0.2">
      <c r="A138" s="387"/>
      <c r="B138" s="387"/>
      <c r="C138" s="388" t="s">
        <v>1306</v>
      </c>
      <c r="D138" s="389" t="s">
        <v>1307</v>
      </c>
      <c r="E138" s="390" t="s">
        <v>1022</v>
      </c>
      <c r="F138" s="390" t="s">
        <v>341</v>
      </c>
      <c r="G138" s="390" t="s">
        <v>1022</v>
      </c>
    </row>
    <row r="139" spans="1:7" ht="67.5" x14ac:dyDescent="0.2">
      <c r="A139" s="387"/>
      <c r="B139" s="387"/>
      <c r="C139" s="388" t="s">
        <v>972</v>
      </c>
      <c r="D139" s="389" t="s">
        <v>1231</v>
      </c>
      <c r="E139" s="390" t="s">
        <v>442</v>
      </c>
      <c r="F139" s="390" t="s">
        <v>341</v>
      </c>
      <c r="G139" s="390" t="s">
        <v>442</v>
      </c>
    </row>
    <row r="140" spans="1:7" ht="15" x14ac:dyDescent="0.2">
      <c r="A140" s="383"/>
      <c r="B140" s="394" t="s">
        <v>1023</v>
      </c>
      <c r="C140" s="384"/>
      <c r="D140" s="385" t="s">
        <v>1024</v>
      </c>
      <c r="E140" s="386" t="s">
        <v>1366</v>
      </c>
      <c r="F140" s="386" t="s">
        <v>341</v>
      </c>
      <c r="G140" s="386" t="s">
        <v>1366</v>
      </c>
    </row>
    <row r="141" spans="1:7" ht="33.75" x14ac:dyDescent="0.2">
      <c r="A141" s="387"/>
      <c r="B141" s="387"/>
      <c r="C141" s="388" t="s">
        <v>1306</v>
      </c>
      <c r="D141" s="389" t="s">
        <v>1307</v>
      </c>
      <c r="E141" s="390" t="s">
        <v>1366</v>
      </c>
      <c r="F141" s="390" t="s">
        <v>341</v>
      </c>
      <c r="G141" s="390" t="s">
        <v>1366</v>
      </c>
    </row>
    <row r="142" spans="1:7" ht="22.5" x14ac:dyDescent="0.2">
      <c r="A142" s="383"/>
      <c r="B142" s="394" t="s">
        <v>1043</v>
      </c>
      <c r="C142" s="384"/>
      <c r="D142" s="385" t="s">
        <v>49</v>
      </c>
      <c r="E142" s="386" t="s">
        <v>1367</v>
      </c>
      <c r="F142" s="386" t="s">
        <v>341</v>
      </c>
      <c r="G142" s="386" t="s">
        <v>1367</v>
      </c>
    </row>
    <row r="143" spans="1:7" x14ac:dyDescent="0.2">
      <c r="A143" s="387"/>
      <c r="B143" s="387"/>
      <c r="C143" s="388" t="s">
        <v>294</v>
      </c>
      <c r="D143" s="389" t="s">
        <v>296</v>
      </c>
      <c r="E143" s="390" t="s">
        <v>533</v>
      </c>
      <c r="F143" s="390" t="s">
        <v>341</v>
      </c>
      <c r="G143" s="390" t="s">
        <v>533</v>
      </c>
    </row>
    <row r="144" spans="1:7" ht="45" x14ac:dyDescent="0.2">
      <c r="A144" s="387"/>
      <c r="B144" s="387"/>
      <c r="C144" s="388" t="s">
        <v>1190</v>
      </c>
      <c r="D144" s="389" t="s">
        <v>11</v>
      </c>
      <c r="E144" s="390" t="s">
        <v>1368</v>
      </c>
      <c r="F144" s="390" t="s">
        <v>341</v>
      </c>
      <c r="G144" s="390" t="s">
        <v>1368</v>
      </c>
    </row>
    <row r="145" spans="1:7" ht="45" x14ac:dyDescent="0.2">
      <c r="A145" s="387"/>
      <c r="B145" s="387"/>
      <c r="C145" s="388" t="s">
        <v>414</v>
      </c>
      <c r="D145" s="389" t="s">
        <v>1360</v>
      </c>
      <c r="E145" s="390" t="s">
        <v>1369</v>
      </c>
      <c r="F145" s="390" t="s">
        <v>341</v>
      </c>
      <c r="G145" s="390" t="s">
        <v>1369</v>
      </c>
    </row>
    <row r="146" spans="1:7" ht="15" x14ac:dyDescent="0.2">
      <c r="A146" s="383"/>
      <c r="B146" s="394" t="s">
        <v>1055</v>
      </c>
      <c r="C146" s="384"/>
      <c r="D146" s="385" t="s">
        <v>10</v>
      </c>
      <c r="E146" s="386" t="s">
        <v>1370</v>
      </c>
      <c r="F146" s="386" t="s">
        <v>341</v>
      </c>
      <c r="G146" s="386" t="s">
        <v>1370</v>
      </c>
    </row>
    <row r="147" spans="1:7" ht="45" x14ac:dyDescent="0.2">
      <c r="A147" s="387"/>
      <c r="B147" s="387"/>
      <c r="C147" s="388" t="s">
        <v>1190</v>
      </c>
      <c r="D147" s="389" t="s">
        <v>11</v>
      </c>
      <c r="E147" s="390" t="s">
        <v>639</v>
      </c>
      <c r="F147" s="390" t="s">
        <v>341</v>
      </c>
      <c r="G147" s="390" t="s">
        <v>639</v>
      </c>
    </row>
    <row r="148" spans="1:7" ht="33.75" x14ac:dyDescent="0.2">
      <c r="A148" s="387"/>
      <c r="B148" s="387"/>
      <c r="C148" s="388" t="s">
        <v>1306</v>
      </c>
      <c r="D148" s="389" t="s">
        <v>1307</v>
      </c>
      <c r="E148" s="390" t="s">
        <v>1371</v>
      </c>
      <c r="F148" s="390" t="s">
        <v>341</v>
      </c>
      <c r="G148" s="390" t="s">
        <v>1371</v>
      </c>
    </row>
    <row r="149" spans="1:7" x14ac:dyDescent="0.2">
      <c r="A149" s="380" t="s">
        <v>1061</v>
      </c>
      <c r="B149" s="380"/>
      <c r="C149" s="380"/>
      <c r="D149" s="381" t="s">
        <v>1062</v>
      </c>
      <c r="E149" s="382" t="s">
        <v>1372</v>
      </c>
      <c r="F149" s="382" t="s">
        <v>341</v>
      </c>
      <c r="G149" s="382" t="s">
        <v>1372</v>
      </c>
    </row>
    <row r="150" spans="1:7" ht="15" x14ac:dyDescent="0.2">
      <c r="A150" s="383"/>
      <c r="B150" s="394" t="s">
        <v>1085</v>
      </c>
      <c r="C150" s="384"/>
      <c r="D150" s="385" t="s">
        <v>1086</v>
      </c>
      <c r="E150" s="386" t="s">
        <v>1372</v>
      </c>
      <c r="F150" s="386" t="s">
        <v>341</v>
      </c>
      <c r="G150" s="386" t="s">
        <v>1372</v>
      </c>
    </row>
    <row r="151" spans="1:7" ht="33.75" x14ac:dyDescent="0.2">
      <c r="A151" s="387"/>
      <c r="B151" s="387"/>
      <c r="C151" s="388" t="s">
        <v>1306</v>
      </c>
      <c r="D151" s="389" t="s">
        <v>1307</v>
      </c>
      <c r="E151" s="390" t="s">
        <v>1373</v>
      </c>
      <c r="F151" s="390" t="s">
        <v>341</v>
      </c>
      <c r="G151" s="390" t="s">
        <v>1373</v>
      </c>
    </row>
    <row r="152" spans="1:7" ht="56.25" x14ac:dyDescent="0.2">
      <c r="A152" s="387"/>
      <c r="B152" s="387"/>
      <c r="C152" s="388" t="s">
        <v>1374</v>
      </c>
      <c r="D152" s="389" t="s">
        <v>1375</v>
      </c>
      <c r="E152" s="390" t="s">
        <v>1091</v>
      </c>
      <c r="F152" s="390" t="s">
        <v>341</v>
      </c>
      <c r="G152" s="390" t="s">
        <v>1091</v>
      </c>
    </row>
    <row r="153" spans="1:7" ht="22.5" x14ac:dyDescent="0.2">
      <c r="A153" s="380" t="s">
        <v>241</v>
      </c>
      <c r="B153" s="380"/>
      <c r="C153" s="380"/>
      <c r="D153" s="381" t="s">
        <v>81</v>
      </c>
      <c r="E153" s="382" t="s">
        <v>1376</v>
      </c>
      <c r="F153" s="382" t="s">
        <v>341</v>
      </c>
      <c r="G153" s="382" t="s">
        <v>1376</v>
      </c>
    </row>
    <row r="154" spans="1:7" ht="15" x14ac:dyDescent="0.2">
      <c r="A154" s="383"/>
      <c r="B154" s="394" t="s">
        <v>1107</v>
      </c>
      <c r="C154" s="384"/>
      <c r="D154" s="385" t="s">
        <v>82</v>
      </c>
      <c r="E154" s="386" t="s">
        <v>1377</v>
      </c>
      <c r="F154" s="386" t="s">
        <v>341</v>
      </c>
      <c r="G154" s="386" t="s">
        <v>1377</v>
      </c>
    </row>
    <row r="155" spans="1:7" ht="33.75" x14ac:dyDescent="0.2">
      <c r="A155" s="387"/>
      <c r="B155" s="387"/>
      <c r="C155" s="388" t="s">
        <v>1204</v>
      </c>
      <c r="D155" s="389" t="s">
        <v>1205</v>
      </c>
      <c r="E155" s="390" t="s">
        <v>1378</v>
      </c>
      <c r="F155" s="390" t="s">
        <v>341</v>
      </c>
      <c r="G155" s="390" t="s">
        <v>1378</v>
      </c>
    </row>
    <row r="156" spans="1:7" x14ac:dyDescent="0.2">
      <c r="A156" s="387"/>
      <c r="B156" s="387"/>
      <c r="C156" s="388" t="s">
        <v>1202</v>
      </c>
      <c r="D156" s="389" t="s">
        <v>1203</v>
      </c>
      <c r="E156" s="390" t="s">
        <v>374</v>
      </c>
      <c r="F156" s="390" t="s">
        <v>341</v>
      </c>
      <c r="G156" s="390" t="s">
        <v>374</v>
      </c>
    </row>
    <row r="157" spans="1:7" ht="33.75" x14ac:dyDescent="0.2">
      <c r="A157" s="383"/>
      <c r="B157" s="394" t="s">
        <v>1128</v>
      </c>
      <c r="C157" s="384"/>
      <c r="D157" s="385" t="s">
        <v>1129</v>
      </c>
      <c r="E157" s="386" t="s">
        <v>1379</v>
      </c>
      <c r="F157" s="386" t="s">
        <v>341</v>
      </c>
      <c r="G157" s="386" t="s">
        <v>1379</v>
      </c>
    </row>
    <row r="158" spans="1:7" x14ac:dyDescent="0.2">
      <c r="A158" s="387"/>
      <c r="B158" s="387"/>
      <c r="C158" s="388" t="s">
        <v>1202</v>
      </c>
      <c r="D158" s="389" t="s">
        <v>1203</v>
      </c>
      <c r="E158" s="390" t="s">
        <v>1379</v>
      </c>
      <c r="F158" s="390" t="s">
        <v>341</v>
      </c>
      <c r="G158" s="390" t="s">
        <v>1379</v>
      </c>
    </row>
    <row r="159" spans="1:7" ht="22.5" x14ac:dyDescent="0.2">
      <c r="A159" s="380" t="s">
        <v>266</v>
      </c>
      <c r="B159" s="380"/>
      <c r="C159" s="380"/>
      <c r="D159" s="381" t="s">
        <v>64</v>
      </c>
      <c r="E159" s="382" t="s">
        <v>1380</v>
      </c>
      <c r="F159" s="382" t="s">
        <v>341</v>
      </c>
      <c r="G159" s="382" t="s">
        <v>1380</v>
      </c>
    </row>
    <row r="160" spans="1:7" ht="15" x14ac:dyDescent="0.2">
      <c r="A160" s="383"/>
      <c r="B160" s="394" t="s">
        <v>1137</v>
      </c>
      <c r="C160" s="384"/>
      <c r="D160" s="385" t="s">
        <v>104</v>
      </c>
      <c r="E160" s="386" t="s">
        <v>1381</v>
      </c>
      <c r="F160" s="386" t="s">
        <v>341</v>
      </c>
      <c r="G160" s="386" t="s">
        <v>1381</v>
      </c>
    </row>
    <row r="161" spans="1:7" ht="45" x14ac:dyDescent="0.2">
      <c r="A161" s="387"/>
      <c r="B161" s="387"/>
      <c r="C161" s="388" t="s">
        <v>1348</v>
      </c>
      <c r="D161" s="389" t="s">
        <v>1349</v>
      </c>
      <c r="E161" s="390" t="s">
        <v>1381</v>
      </c>
      <c r="F161" s="390" t="s">
        <v>341</v>
      </c>
      <c r="G161" s="390" t="s">
        <v>1381</v>
      </c>
    </row>
    <row r="162" spans="1:7" ht="15" x14ac:dyDescent="0.2">
      <c r="A162" s="383"/>
      <c r="B162" s="394" t="s">
        <v>267</v>
      </c>
      <c r="C162" s="384"/>
      <c r="D162" s="385" t="s">
        <v>65</v>
      </c>
      <c r="E162" s="386" t="s">
        <v>1382</v>
      </c>
      <c r="F162" s="386" t="s">
        <v>341</v>
      </c>
      <c r="G162" s="386" t="s">
        <v>1382</v>
      </c>
    </row>
    <row r="163" spans="1:7" x14ac:dyDescent="0.2">
      <c r="A163" s="387"/>
      <c r="B163" s="387"/>
      <c r="C163" s="388" t="s">
        <v>294</v>
      </c>
      <c r="D163" s="389" t="s">
        <v>296</v>
      </c>
      <c r="E163" s="390" t="s">
        <v>476</v>
      </c>
      <c r="F163" s="390" t="s">
        <v>341</v>
      </c>
      <c r="G163" s="390" t="s">
        <v>476</v>
      </c>
    </row>
    <row r="164" spans="1:7" ht="45" x14ac:dyDescent="0.2">
      <c r="A164" s="387"/>
      <c r="B164" s="387"/>
      <c r="C164" s="388" t="s">
        <v>1383</v>
      </c>
      <c r="D164" s="389" t="s">
        <v>1384</v>
      </c>
      <c r="E164" s="390" t="s">
        <v>1385</v>
      </c>
      <c r="F164" s="390" t="s">
        <v>341</v>
      </c>
      <c r="G164" s="390" t="s">
        <v>1385</v>
      </c>
    </row>
    <row r="165" spans="1:7" x14ac:dyDescent="0.2">
      <c r="A165" s="380" t="s">
        <v>277</v>
      </c>
      <c r="B165" s="380"/>
      <c r="C165" s="380"/>
      <c r="D165" s="381" t="s">
        <v>1170</v>
      </c>
      <c r="E165" s="382" t="s">
        <v>1386</v>
      </c>
      <c r="F165" s="382" t="s">
        <v>341</v>
      </c>
      <c r="G165" s="382" t="s">
        <v>1386</v>
      </c>
    </row>
    <row r="166" spans="1:7" ht="15" x14ac:dyDescent="0.2">
      <c r="A166" s="383"/>
      <c r="B166" s="394" t="s">
        <v>1175</v>
      </c>
      <c r="C166" s="384"/>
      <c r="D166" s="385" t="s">
        <v>10</v>
      </c>
      <c r="E166" s="386" t="s">
        <v>1386</v>
      </c>
      <c r="F166" s="386" t="s">
        <v>341</v>
      </c>
      <c r="G166" s="386" t="s">
        <v>1386</v>
      </c>
    </row>
    <row r="167" spans="1:7" x14ac:dyDescent="0.2">
      <c r="A167" s="387"/>
      <c r="B167" s="387"/>
      <c r="C167" s="388" t="s">
        <v>1202</v>
      </c>
      <c r="D167" s="389" t="s">
        <v>1203</v>
      </c>
      <c r="E167" s="390" t="s">
        <v>1387</v>
      </c>
      <c r="F167" s="390" t="s">
        <v>341</v>
      </c>
      <c r="G167" s="390" t="s">
        <v>1387</v>
      </c>
    </row>
    <row r="168" spans="1:7" ht="67.5" x14ac:dyDescent="0.2">
      <c r="A168" s="387"/>
      <c r="B168" s="387"/>
      <c r="C168" s="388" t="s">
        <v>972</v>
      </c>
      <c r="D168" s="389" t="s">
        <v>1231</v>
      </c>
      <c r="E168" s="390" t="s">
        <v>1388</v>
      </c>
      <c r="F168" s="390" t="s">
        <v>341</v>
      </c>
      <c r="G168" s="390" t="s">
        <v>1388</v>
      </c>
    </row>
    <row r="169" spans="1:7" ht="17.100000000000001" customHeight="1" x14ac:dyDescent="0.2">
      <c r="A169" s="398" t="s">
        <v>1181</v>
      </c>
      <c r="B169" s="398"/>
      <c r="C169" s="398"/>
      <c r="D169" s="398"/>
      <c r="E169" s="397" t="s">
        <v>1389</v>
      </c>
      <c r="F169" s="397" t="s">
        <v>1183</v>
      </c>
      <c r="G169" s="397" t="s">
        <v>1390</v>
      </c>
    </row>
  </sheetData>
  <mergeCells count="4">
    <mergeCell ref="A169:D169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3"/>
  <sheetViews>
    <sheetView showGridLines="0" tabSelected="1" workbookViewId="0">
      <selection activeCell="F2" sqref="F2:G2"/>
    </sheetView>
  </sheetViews>
  <sheetFormatPr defaultRowHeight="12.75" x14ac:dyDescent="0.2"/>
  <cols>
    <col min="1" max="1" width="5.28515625" style="379" customWidth="1"/>
    <col min="2" max="2" width="8.5703125" style="379" customWidth="1"/>
    <col min="3" max="3" width="8.140625" style="379" customWidth="1"/>
    <col min="4" max="4" width="31" style="379" customWidth="1"/>
    <col min="5" max="6" width="13.140625" style="379" customWidth="1"/>
    <col min="7" max="7" width="13.85546875" style="379" customWidth="1"/>
    <col min="8" max="251" width="9.140625" style="379"/>
    <col min="252" max="252" width="2.140625" style="379" customWidth="1"/>
    <col min="253" max="253" width="8.7109375" style="379" customWidth="1"/>
    <col min="254" max="254" width="9.85546875" style="379" customWidth="1"/>
    <col min="255" max="255" width="1" style="379" customWidth="1"/>
    <col min="256" max="256" width="10.85546875" style="379" customWidth="1"/>
    <col min="257" max="257" width="54.5703125" style="379" customWidth="1"/>
    <col min="258" max="259" width="22.85546875" style="379" customWidth="1"/>
    <col min="260" max="260" width="8.7109375" style="379" customWidth="1"/>
    <col min="261" max="261" width="14.140625" style="379" customWidth="1"/>
    <col min="262" max="507" width="9.140625" style="379"/>
    <col min="508" max="508" width="2.140625" style="379" customWidth="1"/>
    <col min="509" max="509" width="8.7109375" style="379" customWidth="1"/>
    <col min="510" max="510" width="9.85546875" style="379" customWidth="1"/>
    <col min="511" max="511" width="1" style="379" customWidth="1"/>
    <col min="512" max="512" width="10.85546875" style="379" customWidth="1"/>
    <col min="513" max="513" width="54.5703125" style="379" customWidth="1"/>
    <col min="514" max="515" width="22.85546875" style="379" customWidth="1"/>
    <col min="516" max="516" width="8.7109375" style="379" customWidth="1"/>
    <col min="517" max="517" width="14.140625" style="379" customWidth="1"/>
    <col min="518" max="763" width="9.140625" style="379"/>
    <col min="764" max="764" width="2.140625" style="379" customWidth="1"/>
    <col min="765" max="765" width="8.7109375" style="379" customWidth="1"/>
    <col min="766" max="766" width="9.85546875" style="379" customWidth="1"/>
    <col min="767" max="767" width="1" style="379" customWidth="1"/>
    <col min="768" max="768" width="10.85546875" style="379" customWidth="1"/>
    <col min="769" max="769" width="54.5703125" style="379" customWidth="1"/>
    <col min="770" max="771" width="22.85546875" style="379" customWidth="1"/>
    <col min="772" max="772" width="8.7109375" style="379" customWidth="1"/>
    <col min="773" max="773" width="14.140625" style="379" customWidth="1"/>
    <col min="774" max="1019" width="9.140625" style="379"/>
    <col min="1020" max="1020" width="2.140625" style="379" customWidth="1"/>
    <col min="1021" max="1021" width="8.7109375" style="379" customWidth="1"/>
    <col min="1022" max="1022" width="9.85546875" style="379" customWidth="1"/>
    <col min="1023" max="1023" width="1" style="379" customWidth="1"/>
    <col min="1024" max="1024" width="10.85546875" style="379" customWidth="1"/>
    <col min="1025" max="1025" width="54.5703125" style="379" customWidth="1"/>
    <col min="1026" max="1027" width="22.85546875" style="379" customWidth="1"/>
    <col min="1028" max="1028" width="8.7109375" style="379" customWidth="1"/>
    <col min="1029" max="1029" width="14.140625" style="379" customWidth="1"/>
    <col min="1030" max="1275" width="9.140625" style="379"/>
    <col min="1276" max="1276" width="2.140625" style="379" customWidth="1"/>
    <col min="1277" max="1277" width="8.7109375" style="379" customWidth="1"/>
    <col min="1278" max="1278" width="9.85546875" style="379" customWidth="1"/>
    <col min="1279" max="1279" width="1" style="379" customWidth="1"/>
    <col min="1280" max="1280" width="10.85546875" style="379" customWidth="1"/>
    <col min="1281" max="1281" width="54.5703125" style="379" customWidth="1"/>
    <col min="1282" max="1283" width="22.85546875" style="379" customWidth="1"/>
    <col min="1284" max="1284" width="8.7109375" style="379" customWidth="1"/>
    <col min="1285" max="1285" width="14.140625" style="379" customWidth="1"/>
    <col min="1286" max="1531" width="9.140625" style="379"/>
    <col min="1532" max="1532" width="2.140625" style="379" customWidth="1"/>
    <col min="1533" max="1533" width="8.7109375" style="379" customWidth="1"/>
    <col min="1534" max="1534" width="9.85546875" style="379" customWidth="1"/>
    <col min="1535" max="1535" width="1" style="379" customWidth="1"/>
    <col min="1536" max="1536" width="10.85546875" style="379" customWidth="1"/>
    <col min="1537" max="1537" width="54.5703125" style="379" customWidth="1"/>
    <col min="1538" max="1539" width="22.85546875" style="379" customWidth="1"/>
    <col min="1540" max="1540" width="8.7109375" style="379" customWidth="1"/>
    <col min="1541" max="1541" width="14.140625" style="379" customWidth="1"/>
    <col min="1542" max="1787" width="9.140625" style="379"/>
    <col min="1788" max="1788" width="2.140625" style="379" customWidth="1"/>
    <col min="1789" max="1789" width="8.7109375" style="379" customWidth="1"/>
    <col min="1790" max="1790" width="9.85546875" style="379" customWidth="1"/>
    <col min="1791" max="1791" width="1" style="379" customWidth="1"/>
    <col min="1792" max="1792" width="10.85546875" style="379" customWidth="1"/>
    <col min="1793" max="1793" width="54.5703125" style="379" customWidth="1"/>
    <col min="1794" max="1795" width="22.85546875" style="379" customWidth="1"/>
    <col min="1796" max="1796" width="8.7109375" style="379" customWidth="1"/>
    <col min="1797" max="1797" width="14.140625" style="379" customWidth="1"/>
    <col min="1798" max="2043" width="9.140625" style="379"/>
    <col min="2044" max="2044" width="2.140625" style="379" customWidth="1"/>
    <col min="2045" max="2045" width="8.7109375" style="379" customWidth="1"/>
    <col min="2046" max="2046" width="9.85546875" style="379" customWidth="1"/>
    <col min="2047" max="2047" width="1" style="379" customWidth="1"/>
    <col min="2048" max="2048" width="10.85546875" style="379" customWidth="1"/>
    <col min="2049" max="2049" width="54.5703125" style="379" customWidth="1"/>
    <col min="2050" max="2051" width="22.85546875" style="379" customWidth="1"/>
    <col min="2052" max="2052" width="8.7109375" style="379" customWidth="1"/>
    <col min="2053" max="2053" width="14.140625" style="379" customWidth="1"/>
    <col min="2054" max="2299" width="9.140625" style="379"/>
    <col min="2300" max="2300" width="2.140625" style="379" customWidth="1"/>
    <col min="2301" max="2301" width="8.7109375" style="379" customWidth="1"/>
    <col min="2302" max="2302" width="9.85546875" style="379" customWidth="1"/>
    <col min="2303" max="2303" width="1" style="379" customWidth="1"/>
    <col min="2304" max="2304" width="10.85546875" style="379" customWidth="1"/>
    <col min="2305" max="2305" width="54.5703125" style="379" customWidth="1"/>
    <col min="2306" max="2307" width="22.85546875" style="379" customWidth="1"/>
    <col min="2308" max="2308" width="8.7109375" style="379" customWidth="1"/>
    <col min="2309" max="2309" width="14.140625" style="379" customWidth="1"/>
    <col min="2310" max="2555" width="9.140625" style="379"/>
    <col min="2556" max="2556" width="2.140625" style="379" customWidth="1"/>
    <col min="2557" max="2557" width="8.7109375" style="379" customWidth="1"/>
    <col min="2558" max="2558" width="9.85546875" style="379" customWidth="1"/>
    <col min="2559" max="2559" width="1" style="379" customWidth="1"/>
    <col min="2560" max="2560" width="10.85546875" style="379" customWidth="1"/>
    <col min="2561" max="2561" width="54.5703125" style="379" customWidth="1"/>
    <col min="2562" max="2563" width="22.85546875" style="379" customWidth="1"/>
    <col min="2564" max="2564" width="8.7109375" style="379" customWidth="1"/>
    <col min="2565" max="2565" width="14.140625" style="379" customWidth="1"/>
    <col min="2566" max="2811" width="9.140625" style="379"/>
    <col min="2812" max="2812" width="2.140625" style="379" customWidth="1"/>
    <col min="2813" max="2813" width="8.7109375" style="379" customWidth="1"/>
    <col min="2814" max="2814" width="9.85546875" style="379" customWidth="1"/>
    <col min="2815" max="2815" width="1" style="379" customWidth="1"/>
    <col min="2816" max="2816" width="10.85546875" style="379" customWidth="1"/>
    <col min="2817" max="2817" width="54.5703125" style="379" customWidth="1"/>
    <col min="2818" max="2819" width="22.85546875" style="379" customWidth="1"/>
    <col min="2820" max="2820" width="8.7109375" style="379" customWidth="1"/>
    <col min="2821" max="2821" width="14.140625" style="379" customWidth="1"/>
    <col min="2822" max="3067" width="9.140625" style="379"/>
    <col min="3068" max="3068" width="2.140625" style="379" customWidth="1"/>
    <col min="3069" max="3069" width="8.7109375" style="379" customWidth="1"/>
    <col min="3070" max="3070" width="9.85546875" style="379" customWidth="1"/>
    <col min="3071" max="3071" width="1" style="379" customWidth="1"/>
    <col min="3072" max="3072" width="10.85546875" style="379" customWidth="1"/>
    <col min="3073" max="3073" width="54.5703125" style="379" customWidth="1"/>
    <col min="3074" max="3075" width="22.85546875" style="379" customWidth="1"/>
    <col min="3076" max="3076" width="8.7109375" style="379" customWidth="1"/>
    <col min="3077" max="3077" width="14.140625" style="379" customWidth="1"/>
    <col min="3078" max="3323" width="9.140625" style="379"/>
    <col min="3324" max="3324" width="2.140625" style="379" customWidth="1"/>
    <col min="3325" max="3325" width="8.7109375" style="379" customWidth="1"/>
    <col min="3326" max="3326" width="9.85546875" style="379" customWidth="1"/>
    <col min="3327" max="3327" width="1" style="379" customWidth="1"/>
    <col min="3328" max="3328" width="10.85546875" style="379" customWidth="1"/>
    <col min="3329" max="3329" width="54.5703125" style="379" customWidth="1"/>
    <col min="3330" max="3331" width="22.85546875" style="379" customWidth="1"/>
    <col min="3332" max="3332" width="8.7109375" style="379" customWidth="1"/>
    <col min="3333" max="3333" width="14.140625" style="379" customWidth="1"/>
    <col min="3334" max="3579" width="9.140625" style="379"/>
    <col min="3580" max="3580" width="2.140625" style="379" customWidth="1"/>
    <col min="3581" max="3581" width="8.7109375" style="379" customWidth="1"/>
    <col min="3582" max="3582" width="9.85546875" style="379" customWidth="1"/>
    <col min="3583" max="3583" width="1" style="379" customWidth="1"/>
    <col min="3584" max="3584" width="10.85546875" style="379" customWidth="1"/>
    <col min="3585" max="3585" width="54.5703125" style="379" customWidth="1"/>
    <col min="3586" max="3587" width="22.85546875" style="379" customWidth="1"/>
    <col min="3588" max="3588" width="8.7109375" style="379" customWidth="1"/>
    <col min="3589" max="3589" width="14.140625" style="379" customWidth="1"/>
    <col min="3590" max="3835" width="9.140625" style="379"/>
    <col min="3836" max="3836" width="2.140625" style="379" customWidth="1"/>
    <col min="3837" max="3837" width="8.7109375" style="379" customWidth="1"/>
    <col min="3838" max="3838" width="9.85546875" style="379" customWidth="1"/>
    <col min="3839" max="3839" width="1" style="379" customWidth="1"/>
    <col min="3840" max="3840" width="10.85546875" style="379" customWidth="1"/>
    <col min="3841" max="3841" width="54.5703125" style="379" customWidth="1"/>
    <col min="3842" max="3843" width="22.85546875" style="379" customWidth="1"/>
    <col min="3844" max="3844" width="8.7109375" style="379" customWidth="1"/>
    <col min="3845" max="3845" width="14.140625" style="379" customWidth="1"/>
    <col min="3846" max="4091" width="9.140625" style="379"/>
    <col min="4092" max="4092" width="2.140625" style="379" customWidth="1"/>
    <col min="4093" max="4093" width="8.7109375" style="379" customWidth="1"/>
    <col min="4094" max="4094" width="9.85546875" style="379" customWidth="1"/>
    <col min="4095" max="4095" width="1" style="379" customWidth="1"/>
    <col min="4096" max="4096" width="10.85546875" style="379" customWidth="1"/>
    <col min="4097" max="4097" width="54.5703125" style="379" customWidth="1"/>
    <col min="4098" max="4099" width="22.85546875" style="379" customWidth="1"/>
    <col min="4100" max="4100" width="8.7109375" style="379" customWidth="1"/>
    <col min="4101" max="4101" width="14.140625" style="379" customWidth="1"/>
    <col min="4102" max="4347" width="9.140625" style="379"/>
    <col min="4348" max="4348" width="2.140625" style="379" customWidth="1"/>
    <col min="4349" max="4349" width="8.7109375" style="379" customWidth="1"/>
    <col min="4350" max="4350" width="9.85546875" style="379" customWidth="1"/>
    <col min="4351" max="4351" width="1" style="379" customWidth="1"/>
    <col min="4352" max="4352" width="10.85546875" style="379" customWidth="1"/>
    <col min="4353" max="4353" width="54.5703125" style="379" customWidth="1"/>
    <col min="4354" max="4355" width="22.85546875" style="379" customWidth="1"/>
    <col min="4356" max="4356" width="8.7109375" style="379" customWidth="1"/>
    <col min="4357" max="4357" width="14.140625" style="379" customWidth="1"/>
    <col min="4358" max="4603" width="9.140625" style="379"/>
    <col min="4604" max="4604" width="2.140625" style="379" customWidth="1"/>
    <col min="4605" max="4605" width="8.7109375" style="379" customWidth="1"/>
    <col min="4606" max="4606" width="9.85546875" style="379" customWidth="1"/>
    <col min="4607" max="4607" width="1" style="379" customWidth="1"/>
    <col min="4608" max="4608" width="10.85546875" style="379" customWidth="1"/>
    <col min="4609" max="4609" width="54.5703125" style="379" customWidth="1"/>
    <col min="4610" max="4611" width="22.85546875" style="379" customWidth="1"/>
    <col min="4612" max="4612" width="8.7109375" style="379" customWidth="1"/>
    <col min="4613" max="4613" width="14.140625" style="379" customWidth="1"/>
    <col min="4614" max="4859" width="9.140625" style="379"/>
    <col min="4860" max="4860" width="2.140625" style="379" customWidth="1"/>
    <col min="4861" max="4861" width="8.7109375" style="379" customWidth="1"/>
    <col min="4862" max="4862" width="9.85546875" style="379" customWidth="1"/>
    <col min="4863" max="4863" width="1" style="379" customWidth="1"/>
    <col min="4864" max="4864" width="10.85546875" style="379" customWidth="1"/>
    <col min="4865" max="4865" width="54.5703125" style="379" customWidth="1"/>
    <col min="4866" max="4867" width="22.85546875" style="379" customWidth="1"/>
    <col min="4868" max="4868" width="8.7109375" style="379" customWidth="1"/>
    <col min="4869" max="4869" width="14.140625" style="379" customWidth="1"/>
    <col min="4870" max="5115" width="9.140625" style="379"/>
    <col min="5116" max="5116" width="2.140625" style="379" customWidth="1"/>
    <col min="5117" max="5117" width="8.7109375" style="379" customWidth="1"/>
    <col min="5118" max="5118" width="9.85546875" style="379" customWidth="1"/>
    <col min="5119" max="5119" width="1" style="379" customWidth="1"/>
    <col min="5120" max="5120" width="10.85546875" style="379" customWidth="1"/>
    <col min="5121" max="5121" width="54.5703125" style="379" customWidth="1"/>
    <col min="5122" max="5123" width="22.85546875" style="379" customWidth="1"/>
    <col min="5124" max="5124" width="8.7109375" style="379" customWidth="1"/>
    <col min="5125" max="5125" width="14.140625" style="379" customWidth="1"/>
    <col min="5126" max="5371" width="9.140625" style="379"/>
    <col min="5372" max="5372" width="2.140625" style="379" customWidth="1"/>
    <col min="5373" max="5373" width="8.7109375" style="379" customWidth="1"/>
    <col min="5374" max="5374" width="9.85546875" style="379" customWidth="1"/>
    <col min="5375" max="5375" width="1" style="379" customWidth="1"/>
    <col min="5376" max="5376" width="10.85546875" style="379" customWidth="1"/>
    <col min="5377" max="5377" width="54.5703125" style="379" customWidth="1"/>
    <col min="5378" max="5379" width="22.85546875" style="379" customWidth="1"/>
    <col min="5380" max="5380" width="8.7109375" style="379" customWidth="1"/>
    <col min="5381" max="5381" width="14.140625" style="379" customWidth="1"/>
    <col min="5382" max="5627" width="9.140625" style="379"/>
    <col min="5628" max="5628" width="2.140625" style="379" customWidth="1"/>
    <col min="5629" max="5629" width="8.7109375" style="379" customWidth="1"/>
    <col min="5630" max="5630" width="9.85546875" style="379" customWidth="1"/>
    <col min="5631" max="5631" width="1" style="379" customWidth="1"/>
    <col min="5632" max="5632" width="10.85546875" style="379" customWidth="1"/>
    <col min="5633" max="5633" width="54.5703125" style="379" customWidth="1"/>
    <col min="5634" max="5635" width="22.85546875" style="379" customWidth="1"/>
    <col min="5636" max="5636" width="8.7109375" style="379" customWidth="1"/>
    <col min="5637" max="5637" width="14.140625" style="379" customWidth="1"/>
    <col min="5638" max="5883" width="9.140625" style="379"/>
    <col min="5884" max="5884" width="2.140625" style="379" customWidth="1"/>
    <col min="5885" max="5885" width="8.7109375" style="379" customWidth="1"/>
    <col min="5886" max="5886" width="9.85546875" style="379" customWidth="1"/>
    <col min="5887" max="5887" width="1" style="379" customWidth="1"/>
    <col min="5888" max="5888" width="10.85546875" style="379" customWidth="1"/>
    <col min="5889" max="5889" width="54.5703125" style="379" customWidth="1"/>
    <col min="5890" max="5891" width="22.85546875" style="379" customWidth="1"/>
    <col min="5892" max="5892" width="8.7109375" style="379" customWidth="1"/>
    <col min="5893" max="5893" width="14.140625" style="379" customWidth="1"/>
    <col min="5894" max="6139" width="9.140625" style="379"/>
    <col min="6140" max="6140" width="2.140625" style="379" customWidth="1"/>
    <col min="6141" max="6141" width="8.7109375" style="379" customWidth="1"/>
    <col min="6142" max="6142" width="9.85546875" style="379" customWidth="1"/>
    <col min="6143" max="6143" width="1" style="379" customWidth="1"/>
    <col min="6144" max="6144" width="10.85546875" style="379" customWidth="1"/>
    <col min="6145" max="6145" width="54.5703125" style="379" customWidth="1"/>
    <col min="6146" max="6147" width="22.85546875" style="379" customWidth="1"/>
    <col min="6148" max="6148" width="8.7109375" style="379" customWidth="1"/>
    <col min="6149" max="6149" width="14.140625" style="379" customWidth="1"/>
    <col min="6150" max="6395" width="9.140625" style="379"/>
    <col min="6396" max="6396" width="2.140625" style="379" customWidth="1"/>
    <col min="6397" max="6397" width="8.7109375" style="379" customWidth="1"/>
    <col min="6398" max="6398" width="9.85546875" style="379" customWidth="1"/>
    <col min="6399" max="6399" width="1" style="379" customWidth="1"/>
    <col min="6400" max="6400" width="10.85546875" style="379" customWidth="1"/>
    <col min="6401" max="6401" width="54.5703125" style="379" customWidth="1"/>
    <col min="6402" max="6403" width="22.85546875" style="379" customWidth="1"/>
    <col min="6404" max="6404" width="8.7109375" style="379" customWidth="1"/>
    <col min="6405" max="6405" width="14.140625" style="379" customWidth="1"/>
    <col min="6406" max="6651" width="9.140625" style="379"/>
    <col min="6652" max="6652" width="2.140625" style="379" customWidth="1"/>
    <col min="6653" max="6653" width="8.7109375" style="379" customWidth="1"/>
    <col min="6654" max="6654" width="9.85546875" style="379" customWidth="1"/>
    <col min="6655" max="6655" width="1" style="379" customWidth="1"/>
    <col min="6656" max="6656" width="10.85546875" style="379" customWidth="1"/>
    <col min="6657" max="6657" width="54.5703125" style="379" customWidth="1"/>
    <col min="6658" max="6659" width="22.85546875" style="379" customWidth="1"/>
    <col min="6660" max="6660" width="8.7109375" style="379" customWidth="1"/>
    <col min="6661" max="6661" width="14.140625" style="379" customWidth="1"/>
    <col min="6662" max="6907" width="9.140625" style="379"/>
    <col min="6908" max="6908" width="2.140625" style="379" customWidth="1"/>
    <col min="6909" max="6909" width="8.7109375" style="379" customWidth="1"/>
    <col min="6910" max="6910" width="9.85546875" style="379" customWidth="1"/>
    <col min="6911" max="6911" width="1" style="379" customWidth="1"/>
    <col min="6912" max="6912" width="10.85546875" style="379" customWidth="1"/>
    <col min="6913" max="6913" width="54.5703125" style="379" customWidth="1"/>
    <col min="6914" max="6915" width="22.85546875" style="379" customWidth="1"/>
    <col min="6916" max="6916" width="8.7109375" style="379" customWidth="1"/>
    <col min="6917" max="6917" width="14.140625" style="379" customWidth="1"/>
    <col min="6918" max="7163" width="9.140625" style="379"/>
    <col min="7164" max="7164" width="2.140625" style="379" customWidth="1"/>
    <col min="7165" max="7165" width="8.7109375" style="379" customWidth="1"/>
    <col min="7166" max="7166" width="9.85546875" style="379" customWidth="1"/>
    <col min="7167" max="7167" width="1" style="379" customWidth="1"/>
    <col min="7168" max="7168" width="10.85546875" style="379" customWidth="1"/>
    <col min="7169" max="7169" width="54.5703125" style="379" customWidth="1"/>
    <col min="7170" max="7171" width="22.85546875" style="379" customWidth="1"/>
    <col min="7172" max="7172" width="8.7109375" style="379" customWidth="1"/>
    <col min="7173" max="7173" width="14.140625" style="379" customWidth="1"/>
    <col min="7174" max="7419" width="9.140625" style="379"/>
    <col min="7420" max="7420" width="2.140625" style="379" customWidth="1"/>
    <col min="7421" max="7421" width="8.7109375" style="379" customWidth="1"/>
    <col min="7422" max="7422" width="9.85546875" style="379" customWidth="1"/>
    <col min="7423" max="7423" width="1" style="379" customWidth="1"/>
    <col min="7424" max="7424" width="10.85546875" style="379" customWidth="1"/>
    <col min="7425" max="7425" width="54.5703125" style="379" customWidth="1"/>
    <col min="7426" max="7427" width="22.85546875" style="379" customWidth="1"/>
    <col min="7428" max="7428" width="8.7109375" style="379" customWidth="1"/>
    <col min="7429" max="7429" width="14.140625" style="379" customWidth="1"/>
    <col min="7430" max="7675" width="9.140625" style="379"/>
    <col min="7676" max="7676" width="2.140625" style="379" customWidth="1"/>
    <col min="7677" max="7677" width="8.7109375" style="379" customWidth="1"/>
    <col min="7678" max="7678" width="9.85546875" style="379" customWidth="1"/>
    <col min="7679" max="7679" width="1" style="379" customWidth="1"/>
    <col min="7680" max="7680" width="10.85546875" style="379" customWidth="1"/>
    <col min="7681" max="7681" width="54.5703125" style="379" customWidth="1"/>
    <col min="7682" max="7683" width="22.85546875" style="379" customWidth="1"/>
    <col min="7684" max="7684" width="8.7109375" style="379" customWidth="1"/>
    <col min="7685" max="7685" width="14.140625" style="379" customWidth="1"/>
    <col min="7686" max="7931" width="9.140625" style="379"/>
    <col min="7932" max="7932" width="2.140625" style="379" customWidth="1"/>
    <col min="7933" max="7933" width="8.7109375" style="379" customWidth="1"/>
    <col min="7934" max="7934" width="9.85546875" style="379" customWidth="1"/>
    <col min="7935" max="7935" width="1" style="379" customWidth="1"/>
    <col min="7936" max="7936" width="10.85546875" style="379" customWidth="1"/>
    <col min="7937" max="7937" width="54.5703125" style="379" customWidth="1"/>
    <col min="7938" max="7939" width="22.85546875" style="379" customWidth="1"/>
    <col min="7940" max="7940" width="8.7109375" style="379" customWidth="1"/>
    <col min="7941" max="7941" width="14.140625" style="379" customWidth="1"/>
    <col min="7942" max="8187" width="9.140625" style="379"/>
    <col min="8188" max="8188" width="2.140625" style="379" customWidth="1"/>
    <col min="8189" max="8189" width="8.7109375" style="379" customWidth="1"/>
    <col min="8190" max="8190" width="9.85546875" style="379" customWidth="1"/>
    <col min="8191" max="8191" width="1" style="379" customWidth="1"/>
    <col min="8192" max="8192" width="10.85546875" style="379" customWidth="1"/>
    <col min="8193" max="8193" width="54.5703125" style="379" customWidth="1"/>
    <col min="8194" max="8195" width="22.85546875" style="379" customWidth="1"/>
    <col min="8196" max="8196" width="8.7109375" style="379" customWidth="1"/>
    <col min="8197" max="8197" width="14.140625" style="379" customWidth="1"/>
    <col min="8198" max="8443" width="9.140625" style="379"/>
    <col min="8444" max="8444" width="2.140625" style="379" customWidth="1"/>
    <col min="8445" max="8445" width="8.7109375" style="379" customWidth="1"/>
    <col min="8446" max="8446" width="9.85546875" style="379" customWidth="1"/>
    <col min="8447" max="8447" width="1" style="379" customWidth="1"/>
    <col min="8448" max="8448" width="10.85546875" style="379" customWidth="1"/>
    <col min="8449" max="8449" width="54.5703125" style="379" customWidth="1"/>
    <col min="8450" max="8451" width="22.85546875" style="379" customWidth="1"/>
    <col min="8452" max="8452" width="8.7109375" style="379" customWidth="1"/>
    <col min="8453" max="8453" width="14.140625" style="379" customWidth="1"/>
    <col min="8454" max="8699" width="9.140625" style="379"/>
    <col min="8700" max="8700" width="2.140625" style="379" customWidth="1"/>
    <col min="8701" max="8701" width="8.7109375" style="379" customWidth="1"/>
    <col min="8702" max="8702" width="9.85546875" style="379" customWidth="1"/>
    <col min="8703" max="8703" width="1" style="379" customWidth="1"/>
    <col min="8704" max="8704" width="10.85546875" style="379" customWidth="1"/>
    <col min="8705" max="8705" width="54.5703125" style="379" customWidth="1"/>
    <col min="8706" max="8707" width="22.85546875" style="379" customWidth="1"/>
    <col min="8708" max="8708" width="8.7109375" style="379" customWidth="1"/>
    <col min="8709" max="8709" width="14.140625" style="379" customWidth="1"/>
    <col min="8710" max="8955" width="9.140625" style="379"/>
    <col min="8956" max="8956" width="2.140625" style="379" customWidth="1"/>
    <col min="8957" max="8957" width="8.7109375" style="379" customWidth="1"/>
    <col min="8958" max="8958" width="9.85546875" style="379" customWidth="1"/>
    <col min="8959" max="8959" width="1" style="379" customWidth="1"/>
    <col min="8960" max="8960" width="10.85546875" style="379" customWidth="1"/>
    <col min="8961" max="8961" width="54.5703125" style="379" customWidth="1"/>
    <col min="8962" max="8963" width="22.85546875" style="379" customWidth="1"/>
    <col min="8964" max="8964" width="8.7109375" style="379" customWidth="1"/>
    <col min="8965" max="8965" width="14.140625" style="379" customWidth="1"/>
    <col min="8966" max="9211" width="9.140625" style="379"/>
    <col min="9212" max="9212" width="2.140625" style="379" customWidth="1"/>
    <col min="9213" max="9213" width="8.7109375" style="379" customWidth="1"/>
    <col min="9214" max="9214" width="9.85546875" style="379" customWidth="1"/>
    <col min="9215" max="9215" width="1" style="379" customWidth="1"/>
    <col min="9216" max="9216" width="10.85546875" style="379" customWidth="1"/>
    <col min="9217" max="9217" width="54.5703125" style="379" customWidth="1"/>
    <col min="9218" max="9219" width="22.85546875" style="379" customWidth="1"/>
    <col min="9220" max="9220" width="8.7109375" style="379" customWidth="1"/>
    <col min="9221" max="9221" width="14.140625" style="379" customWidth="1"/>
    <col min="9222" max="9467" width="9.140625" style="379"/>
    <col min="9468" max="9468" width="2.140625" style="379" customWidth="1"/>
    <col min="9469" max="9469" width="8.7109375" style="379" customWidth="1"/>
    <col min="9470" max="9470" width="9.85546875" style="379" customWidth="1"/>
    <col min="9471" max="9471" width="1" style="379" customWidth="1"/>
    <col min="9472" max="9472" width="10.85546875" style="379" customWidth="1"/>
    <col min="9473" max="9473" width="54.5703125" style="379" customWidth="1"/>
    <col min="9474" max="9475" width="22.85546875" style="379" customWidth="1"/>
    <col min="9476" max="9476" width="8.7109375" style="379" customWidth="1"/>
    <col min="9477" max="9477" width="14.140625" style="379" customWidth="1"/>
    <col min="9478" max="9723" width="9.140625" style="379"/>
    <col min="9724" max="9724" width="2.140625" style="379" customWidth="1"/>
    <col min="9725" max="9725" width="8.7109375" style="379" customWidth="1"/>
    <col min="9726" max="9726" width="9.85546875" style="379" customWidth="1"/>
    <col min="9727" max="9727" width="1" style="379" customWidth="1"/>
    <col min="9728" max="9728" width="10.85546875" style="379" customWidth="1"/>
    <col min="9729" max="9729" width="54.5703125" style="379" customWidth="1"/>
    <col min="9730" max="9731" width="22.85546875" style="379" customWidth="1"/>
    <col min="9732" max="9732" width="8.7109375" style="379" customWidth="1"/>
    <col min="9733" max="9733" width="14.140625" style="379" customWidth="1"/>
    <col min="9734" max="9979" width="9.140625" style="379"/>
    <col min="9980" max="9980" width="2.140625" style="379" customWidth="1"/>
    <col min="9981" max="9981" width="8.7109375" style="379" customWidth="1"/>
    <col min="9982" max="9982" width="9.85546875" style="379" customWidth="1"/>
    <col min="9983" max="9983" width="1" style="379" customWidth="1"/>
    <col min="9984" max="9984" width="10.85546875" style="379" customWidth="1"/>
    <col min="9985" max="9985" width="54.5703125" style="379" customWidth="1"/>
    <col min="9986" max="9987" width="22.85546875" style="379" customWidth="1"/>
    <col min="9988" max="9988" width="8.7109375" style="379" customWidth="1"/>
    <col min="9989" max="9989" width="14.140625" style="379" customWidth="1"/>
    <col min="9990" max="10235" width="9.140625" style="379"/>
    <col min="10236" max="10236" width="2.140625" style="379" customWidth="1"/>
    <col min="10237" max="10237" width="8.7109375" style="379" customWidth="1"/>
    <col min="10238" max="10238" width="9.85546875" style="379" customWidth="1"/>
    <col min="10239" max="10239" width="1" style="379" customWidth="1"/>
    <col min="10240" max="10240" width="10.85546875" style="379" customWidth="1"/>
    <col min="10241" max="10241" width="54.5703125" style="379" customWidth="1"/>
    <col min="10242" max="10243" width="22.85546875" style="379" customWidth="1"/>
    <col min="10244" max="10244" width="8.7109375" style="379" customWidth="1"/>
    <col min="10245" max="10245" width="14.140625" style="379" customWidth="1"/>
    <col min="10246" max="10491" width="9.140625" style="379"/>
    <col min="10492" max="10492" width="2.140625" style="379" customWidth="1"/>
    <col min="10493" max="10493" width="8.7109375" style="379" customWidth="1"/>
    <col min="10494" max="10494" width="9.85546875" style="379" customWidth="1"/>
    <col min="10495" max="10495" width="1" style="379" customWidth="1"/>
    <col min="10496" max="10496" width="10.85546875" style="379" customWidth="1"/>
    <col min="10497" max="10497" width="54.5703125" style="379" customWidth="1"/>
    <col min="10498" max="10499" width="22.85546875" style="379" customWidth="1"/>
    <col min="10500" max="10500" width="8.7109375" style="379" customWidth="1"/>
    <col min="10501" max="10501" width="14.140625" style="379" customWidth="1"/>
    <col min="10502" max="10747" width="9.140625" style="379"/>
    <col min="10748" max="10748" width="2.140625" style="379" customWidth="1"/>
    <col min="10749" max="10749" width="8.7109375" style="379" customWidth="1"/>
    <col min="10750" max="10750" width="9.85546875" style="379" customWidth="1"/>
    <col min="10751" max="10751" width="1" style="379" customWidth="1"/>
    <col min="10752" max="10752" width="10.85546875" style="379" customWidth="1"/>
    <col min="10753" max="10753" width="54.5703125" style="379" customWidth="1"/>
    <col min="10754" max="10755" width="22.85546875" style="379" customWidth="1"/>
    <col min="10756" max="10756" width="8.7109375" style="379" customWidth="1"/>
    <col min="10757" max="10757" width="14.140625" style="379" customWidth="1"/>
    <col min="10758" max="11003" width="9.140625" style="379"/>
    <col min="11004" max="11004" width="2.140625" style="379" customWidth="1"/>
    <col min="11005" max="11005" width="8.7109375" style="379" customWidth="1"/>
    <col min="11006" max="11006" width="9.85546875" style="379" customWidth="1"/>
    <col min="11007" max="11007" width="1" style="379" customWidth="1"/>
    <col min="11008" max="11008" width="10.85546875" style="379" customWidth="1"/>
    <col min="11009" max="11009" width="54.5703125" style="379" customWidth="1"/>
    <col min="11010" max="11011" width="22.85546875" style="379" customWidth="1"/>
    <col min="11012" max="11012" width="8.7109375" style="379" customWidth="1"/>
    <col min="11013" max="11013" width="14.140625" style="379" customWidth="1"/>
    <col min="11014" max="11259" width="9.140625" style="379"/>
    <col min="11260" max="11260" width="2.140625" style="379" customWidth="1"/>
    <col min="11261" max="11261" width="8.7109375" style="379" customWidth="1"/>
    <col min="11262" max="11262" width="9.85546875" style="379" customWidth="1"/>
    <col min="11263" max="11263" width="1" style="379" customWidth="1"/>
    <col min="11264" max="11264" width="10.85546875" style="379" customWidth="1"/>
    <col min="11265" max="11265" width="54.5703125" style="379" customWidth="1"/>
    <col min="11266" max="11267" width="22.85546875" style="379" customWidth="1"/>
    <col min="11268" max="11268" width="8.7109375" style="379" customWidth="1"/>
    <col min="11269" max="11269" width="14.140625" style="379" customWidth="1"/>
    <col min="11270" max="11515" width="9.140625" style="379"/>
    <col min="11516" max="11516" width="2.140625" style="379" customWidth="1"/>
    <col min="11517" max="11517" width="8.7109375" style="379" customWidth="1"/>
    <col min="11518" max="11518" width="9.85546875" style="379" customWidth="1"/>
    <col min="11519" max="11519" width="1" style="379" customWidth="1"/>
    <col min="11520" max="11520" width="10.85546875" style="379" customWidth="1"/>
    <col min="11521" max="11521" width="54.5703125" style="379" customWidth="1"/>
    <col min="11522" max="11523" width="22.85546875" style="379" customWidth="1"/>
    <col min="11524" max="11524" width="8.7109375" style="379" customWidth="1"/>
    <col min="11525" max="11525" width="14.140625" style="379" customWidth="1"/>
    <col min="11526" max="11771" width="9.140625" style="379"/>
    <col min="11772" max="11772" width="2.140625" style="379" customWidth="1"/>
    <col min="11773" max="11773" width="8.7109375" style="379" customWidth="1"/>
    <col min="11774" max="11774" width="9.85546875" style="379" customWidth="1"/>
    <col min="11775" max="11775" width="1" style="379" customWidth="1"/>
    <col min="11776" max="11776" width="10.85546875" style="379" customWidth="1"/>
    <col min="11777" max="11777" width="54.5703125" style="379" customWidth="1"/>
    <col min="11778" max="11779" width="22.85546875" style="379" customWidth="1"/>
    <col min="11780" max="11780" width="8.7109375" style="379" customWidth="1"/>
    <col min="11781" max="11781" width="14.140625" style="379" customWidth="1"/>
    <col min="11782" max="12027" width="9.140625" style="379"/>
    <col min="12028" max="12028" width="2.140625" style="379" customWidth="1"/>
    <col min="12029" max="12029" width="8.7109375" style="379" customWidth="1"/>
    <col min="12030" max="12030" width="9.85546875" style="379" customWidth="1"/>
    <col min="12031" max="12031" width="1" style="379" customWidth="1"/>
    <col min="12032" max="12032" width="10.85546875" style="379" customWidth="1"/>
    <col min="12033" max="12033" width="54.5703125" style="379" customWidth="1"/>
    <col min="12034" max="12035" width="22.85546875" style="379" customWidth="1"/>
    <col min="12036" max="12036" width="8.7109375" style="379" customWidth="1"/>
    <col min="12037" max="12037" width="14.140625" style="379" customWidth="1"/>
    <col min="12038" max="12283" width="9.140625" style="379"/>
    <col min="12284" max="12284" width="2.140625" style="379" customWidth="1"/>
    <col min="12285" max="12285" width="8.7109375" style="379" customWidth="1"/>
    <col min="12286" max="12286" width="9.85546875" style="379" customWidth="1"/>
    <col min="12287" max="12287" width="1" style="379" customWidth="1"/>
    <col min="12288" max="12288" width="10.85546875" style="379" customWidth="1"/>
    <col min="12289" max="12289" width="54.5703125" style="379" customWidth="1"/>
    <col min="12290" max="12291" width="22.85546875" style="379" customWidth="1"/>
    <col min="12292" max="12292" width="8.7109375" style="379" customWidth="1"/>
    <col min="12293" max="12293" width="14.140625" style="379" customWidth="1"/>
    <col min="12294" max="12539" width="9.140625" style="379"/>
    <col min="12540" max="12540" width="2.140625" style="379" customWidth="1"/>
    <col min="12541" max="12541" width="8.7109375" style="379" customWidth="1"/>
    <col min="12542" max="12542" width="9.85546875" style="379" customWidth="1"/>
    <col min="12543" max="12543" width="1" style="379" customWidth="1"/>
    <col min="12544" max="12544" width="10.85546875" style="379" customWidth="1"/>
    <col min="12545" max="12545" width="54.5703125" style="379" customWidth="1"/>
    <col min="12546" max="12547" width="22.85546875" style="379" customWidth="1"/>
    <col min="12548" max="12548" width="8.7109375" style="379" customWidth="1"/>
    <col min="12549" max="12549" width="14.140625" style="379" customWidth="1"/>
    <col min="12550" max="12795" width="9.140625" style="379"/>
    <col min="12796" max="12796" width="2.140625" style="379" customWidth="1"/>
    <col min="12797" max="12797" width="8.7109375" style="379" customWidth="1"/>
    <col min="12798" max="12798" width="9.85546875" style="379" customWidth="1"/>
    <col min="12799" max="12799" width="1" style="379" customWidth="1"/>
    <col min="12800" max="12800" width="10.85546875" style="379" customWidth="1"/>
    <col min="12801" max="12801" width="54.5703125" style="379" customWidth="1"/>
    <col min="12802" max="12803" width="22.85546875" style="379" customWidth="1"/>
    <col min="12804" max="12804" width="8.7109375" style="379" customWidth="1"/>
    <col min="12805" max="12805" width="14.140625" style="379" customWidth="1"/>
    <col min="12806" max="13051" width="9.140625" style="379"/>
    <col min="13052" max="13052" width="2.140625" style="379" customWidth="1"/>
    <col min="13053" max="13053" width="8.7109375" style="379" customWidth="1"/>
    <col min="13054" max="13054" width="9.85546875" style="379" customWidth="1"/>
    <col min="13055" max="13055" width="1" style="379" customWidth="1"/>
    <col min="13056" max="13056" width="10.85546875" style="379" customWidth="1"/>
    <col min="13057" max="13057" width="54.5703125" style="379" customWidth="1"/>
    <col min="13058" max="13059" width="22.85546875" style="379" customWidth="1"/>
    <col min="13060" max="13060" width="8.7109375" style="379" customWidth="1"/>
    <col min="13061" max="13061" width="14.140625" style="379" customWidth="1"/>
    <col min="13062" max="13307" width="9.140625" style="379"/>
    <col min="13308" max="13308" width="2.140625" style="379" customWidth="1"/>
    <col min="13309" max="13309" width="8.7109375" style="379" customWidth="1"/>
    <col min="13310" max="13310" width="9.85546875" style="379" customWidth="1"/>
    <col min="13311" max="13311" width="1" style="379" customWidth="1"/>
    <col min="13312" max="13312" width="10.85546875" style="379" customWidth="1"/>
    <col min="13313" max="13313" width="54.5703125" style="379" customWidth="1"/>
    <col min="13314" max="13315" width="22.85546875" style="379" customWidth="1"/>
    <col min="13316" max="13316" width="8.7109375" style="379" customWidth="1"/>
    <col min="13317" max="13317" width="14.140625" style="379" customWidth="1"/>
    <col min="13318" max="13563" width="9.140625" style="379"/>
    <col min="13564" max="13564" width="2.140625" style="379" customWidth="1"/>
    <col min="13565" max="13565" width="8.7109375" style="379" customWidth="1"/>
    <col min="13566" max="13566" width="9.85546875" style="379" customWidth="1"/>
    <col min="13567" max="13567" width="1" style="379" customWidth="1"/>
    <col min="13568" max="13568" width="10.85546875" style="379" customWidth="1"/>
    <col min="13569" max="13569" width="54.5703125" style="379" customWidth="1"/>
    <col min="13570" max="13571" width="22.85546875" style="379" customWidth="1"/>
    <col min="13572" max="13572" width="8.7109375" style="379" customWidth="1"/>
    <col min="13573" max="13573" width="14.140625" style="379" customWidth="1"/>
    <col min="13574" max="13819" width="9.140625" style="379"/>
    <col min="13820" max="13820" width="2.140625" style="379" customWidth="1"/>
    <col min="13821" max="13821" width="8.7109375" style="379" customWidth="1"/>
    <col min="13822" max="13822" width="9.85546875" style="379" customWidth="1"/>
    <col min="13823" max="13823" width="1" style="379" customWidth="1"/>
    <col min="13824" max="13824" width="10.85546875" style="379" customWidth="1"/>
    <col min="13825" max="13825" width="54.5703125" style="379" customWidth="1"/>
    <col min="13826" max="13827" width="22.85546875" style="379" customWidth="1"/>
    <col min="13828" max="13828" width="8.7109375" style="379" customWidth="1"/>
    <col min="13829" max="13829" width="14.140625" style="379" customWidth="1"/>
    <col min="13830" max="14075" width="9.140625" style="379"/>
    <col min="14076" max="14076" width="2.140625" style="379" customWidth="1"/>
    <col min="14077" max="14077" width="8.7109375" style="379" customWidth="1"/>
    <col min="14078" max="14078" width="9.85546875" style="379" customWidth="1"/>
    <col min="14079" max="14079" width="1" style="379" customWidth="1"/>
    <col min="14080" max="14080" width="10.85546875" style="379" customWidth="1"/>
    <col min="14081" max="14081" width="54.5703125" style="379" customWidth="1"/>
    <col min="14082" max="14083" width="22.85546875" style="379" customWidth="1"/>
    <col min="14084" max="14084" width="8.7109375" style="379" customWidth="1"/>
    <col min="14085" max="14085" width="14.140625" style="379" customWidth="1"/>
    <col min="14086" max="14331" width="9.140625" style="379"/>
    <col min="14332" max="14332" width="2.140625" style="379" customWidth="1"/>
    <col min="14333" max="14333" width="8.7109375" style="379" customWidth="1"/>
    <col min="14334" max="14334" width="9.85546875" style="379" customWidth="1"/>
    <col min="14335" max="14335" width="1" style="379" customWidth="1"/>
    <col min="14336" max="14336" width="10.85546875" style="379" customWidth="1"/>
    <col min="14337" max="14337" width="54.5703125" style="379" customWidth="1"/>
    <col min="14338" max="14339" width="22.85546875" style="379" customWidth="1"/>
    <col min="14340" max="14340" width="8.7109375" style="379" customWidth="1"/>
    <col min="14341" max="14341" width="14.140625" style="379" customWidth="1"/>
    <col min="14342" max="14587" width="9.140625" style="379"/>
    <col min="14588" max="14588" width="2.140625" style="379" customWidth="1"/>
    <col min="14589" max="14589" width="8.7109375" style="379" customWidth="1"/>
    <col min="14590" max="14590" width="9.85546875" style="379" customWidth="1"/>
    <col min="14591" max="14591" width="1" style="379" customWidth="1"/>
    <col min="14592" max="14592" width="10.85546875" style="379" customWidth="1"/>
    <col min="14593" max="14593" width="54.5703125" style="379" customWidth="1"/>
    <col min="14594" max="14595" width="22.85546875" style="379" customWidth="1"/>
    <col min="14596" max="14596" width="8.7109375" style="379" customWidth="1"/>
    <col min="14597" max="14597" width="14.140625" style="379" customWidth="1"/>
    <col min="14598" max="14843" width="9.140625" style="379"/>
    <col min="14844" max="14844" width="2.140625" style="379" customWidth="1"/>
    <col min="14845" max="14845" width="8.7109375" style="379" customWidth="1"/>
    <col min="14846" max="14846" width="9.85546875" style="379" customWidth="1"/>
    <col min="14847" max="14847" width="1" style="379" customWidth="1"/>
    <col min="14848" max="14848" width="10.85546875" style="379" customWidth="1"/>
    <col min="14849" max="14849" width="54.5703125" style="379" customWidth="1"/>
    <col min="14850" max="14851" width="22.85546875" style="379" customWidth="1"/>
    <col min="14852" max="14852" width="8.7109375" style="379" customWidth="1"/>
    <col min="14853" max="14853" width="14.140625" style="379" customWidth="1"/>
    <col min="14854" max="15099" width="9.140625" style="379"/>
    <col min="15100" max="15100" width="2.140625" style="379" customWidth="1"/>
    <col min="15101" max="15101" width="8.7109375" style="379" customWidth="1"/>
    <col min="15102" max="15102" width="9.85546875" style="379" customWidth="1"/>
    <col min="15103" max="15103" width="1" style="379" customWidth="1"/>
    <col min="15104" max="15104" width="10.85546875" style="379" customWidth="1"/>
    <col min="15105" max="15105" width="54.5703125" style="379" customWidth="1"/>
    <col min="15106" max="15107" width="22.85546875" style="379" customWidth="1"/>
    <col min="15108" max="15108" width="8.7109375" style="379" customWidth="1"/>
    <col min="15109" max="15109" width="14.140625" style="379" customWidth="1"/>
    <col min="15110" max="15355" width="9.140625" style="379"/>
    <col min="15356" max="15356" width="2.140625" style="379" customWidth="1"/>
    <col min="15357" max="15357" width="8.7109375" style="379" customWidth="1"/>
    <col min="15358" max="15358" width="9.85546875" style="379" customWidth="1"/>
    <col min="15359" max="15359" width="1" style="379" customWidth="1"/>
    <col min="15360" max="15360" width="10.85546875" style="379" customWidth="1"/>
    <col min="15361" max="15361" width="54.5703125" style="379" customWidth="1"/>
    <col min="15362" max="15363" width="22.85546875" style="379" customWidth="1"/>
    <col min="15364" max="15364" width="8.7109375" style="379" customWidth="1"/>
    <col min="15365" max="15365" width="14.140625" style="379" customWidth="1"/>
    <col min="15366" max="15611" width="9.140625" style="379"/>
    <col min="15612" max="15612" width="2.140625" style="379" customWidth="1"/>
    <col min="15613" max="15613" width="8.7109375" style="379" customWidth="1"/>
    <col min="15614" max="15614" width="9.85546875" style="379" customWidth="1"/>
    <col min="15615" max="15615" width="1" style="379" customWidth="1"/>
    <col min="15616" max="15616" width="10.85546875" style="379" customWidth="1"/>
    <col min="15617" max="15617" width="54.5703125" style="379" customWidth="1"/>
    <col min="15618" max="15619" width="22.85546875" style="379" customWidth="1"/>
    <col min="15620" max="15620" width="8.7109375" style="379" customWidth="1"/>
    <col min="15621" max="15621" width="14.140625" style="379" customWidth="1"/>
    <col min="15622" max="15867" width="9.140625" style="379"/>
    <col min="15868" max="15868" width="2.140625" style="379" customWidth="1"/>
    <col min="15869" max="15869" width="8.7109375" style="379" customWidth="1"/>
    <col min="15870" max="15870" width="9.85546875" style="379" customWidth="1"/>
    <col min="15871" max="15871" width="1" style="379" customWidth="1"/>
    <col min="15872" max="15872" width="10.85546875" style="379" customWidth="1"/>
    <col min="15873" max="15873" width="54.5703125" style="379" customWidth="1"/>
    <col min="15874" max="15875" width="22.85546875" style="379" customWidth="1"/>
    <col min="15876" max="15876" width="8.7109375" style="379" customWidth="1"/>
    <col min="15877" max="15877" width="14.140625" style="379" customWidth="1"/>
    <col min="15878" max="16123" width="9.140625" style="379"/>
    <col min="16124" max="16124" width="2.140625" style="379" customWidth="1"/>
    <col min="16125" max="16125" width="8.7109375" style="379" customWidth="1"/>
    <col min="16126" max="16126" width="9.85546875" style="379" customWidth="1"/>
    <col min="16127" max="16127" width="1" style="379" customWidth="1"/>
    <col min="16128" max="16128" width="10.85546875" style="379" customWidth="1"/>
    <col min="16129" max="16129" width="54.5703125" style="379" customWidth="1"/>
    <col min="16130" max="16131" width="22.85546875" style="379" customWidth="1"/>
    <col min="16132" max="16132" width="8.7109375" style="379" customWidth="1"/>
    <col min="16133" max="16133" width="14.140625" style="379" customWidth="1"/>
    <col min="16134" max="16384" width="9.140625" style="379"/>
  </cols>
  <sheetData>
    <row r="1" spans="1:7" ht="26.25" customHeight="1" x14ac:dyDescent="0.2">
      <c r="A1" s="399" t="s">
        <v>1397</v>
      </c>
      <c r="B1" s="399"/>
      <c r="C1" s="399"/>
      <c r="D1" s="399"/>
      <c r="E1" s="399"/>
      <c r="F1" s="399"/>
      <c r="G1" s="399"/>
    </row>
    <row r="2" spans="1:7" s="396" customFormat="1" ht="44.25" customHeight="1" x14ac:dyDescent="0.2">
      <c r="A2" s="400" t="s">
        <v>1398</v>
      </c>
      <c r="B2" s="400"/>
      <c r="C2" s="400"/>
      <c r="D2" s="400"/>
      <c r="E2" s="400"/>
      <c r="F2" s="403"/>
      <c r="G2" s="403"/>
    </row>
    <row r="3" spans="1:7" x14ac:dyDescent="0.2">
      <c r="A3" s="395" t="s">
        <v>0</v>
      </c>
      <c r="B3" s="395" t="s">
        <v>1</v>
      </c>
      <c r="C3" s="395" t="s">
        <v>123</v>
      </c>
      <c r="D3" s="395" t="s">
        <v>56</v>
      </c>
      <c r="E3" s="395" t="s">
        <v>337</v>
      </c>
      <c r="F3" s="395" t="s">
        <v>338</v>
      </c>
      <c r="G3" s="395" t="s">
        <v>339</v>
      </c>
    </row>
    <row r="4" spans="1:7" x14ac:dyDescent="0.2">
      <c r="A4" s="380" t="s">
        <v>7</v>
      </c>
      <c r="B4" s="380"/>
      <c r="C4" s="380"/>
      <c r="D4" s="381" t="s">
        <v>8</v>
      </c>
      <c r="E4" s="382" t="s">
        <v>340</v>
      </c>
      <c r="F4" s="382" t="s">
        <v>341</v>
      </c>
      <c r="G4" s="382" t="s">
        <v>340</v>
      </c>
    </row>
    <row r="5" spans="1:7" ht="15" x14ac:dyDescent="0.2">
      <c r="A5" s="383"/>
      <c r="B5" s="394" t="s">
        <v>96</v>
      </c>
      <c r="C5" s="384"/>
      <c r="D5" s="385" t="s">
        <v>97</v>
      </c>
      <c r="E5" s="386" t="s">
        <v>342</v>
      </c>
      <c r="F5" s="386" t="s">
        <v>341</v>
      </c>
      <c r="G5" s="386" t="s">
        <v>342</v>
      </c>
    </row>
    <row r="6" spans="1:7" ht="56.25" x14ac:dyDescent="0.2">
      <c r="A6" s="387"/>
      <c r="B6" s="387"/>
      <c r="C6" s="388" t="s">
        <v>343</v>
      </c>
      <c r="D6" s="389" t="s">
        <v>344</v>
      </c>
      <c r="E6" s="390" t="s">
        <v>345</v>
      </c>
      <c r="F6" s="390" t="s">
        <v>341</v>
      </c>
      <c r="G6" s="390" t="s">
        <v>345</v>
      </c>
    </row>
    <row r="7" spans="1:7" x14ac:dyDescent="0.2">
      <c r="A7" s="387"/>
      <c r="B7" s="387"/>
      <c r="C7" s="388" t="s">
        <v>346</v>
      </c>
      <c r="D7" s="389" t="s">
        <v>17</v>
      </c>
      <c r="E7" s="390" t="s">
        <v>347</v>
      </c>
      <c r="F7" s="390" t="s">
        <v>341</v>
      </c>
      <c r="G7" s="390" t="s">
        <v>347</v>
      </c>
    </row>
    <row r="8" spans="1:7" ht="15" x14ac:dyDescent="0.2">
      <c r="A8" s="383"/>
      <c r="B8" s="394" t="s">
        <v>348</v>
      </c>
      <c r="C8" s="384"/>
      <c r="D8" s="385" t="s">
        <v>349</v>
      </c>
      <c r="E8" s="386" t="s">
        <v>350</v>
      </c>
      <c r="F8" s="386" t="s">
        <v>341</v>
      </c>
      <c r="G8" s="386" t="s">
        <v>350</v>
      </c>
    </row>
    <row r="9" spans="1:7" ht="33.75" x14ac:dyDescent="0.2">
      <c r="A9" s="387"/>
      <c r="B9" s="387"/>
      <c r="C9" s="388" t="s">
        <v>351</v>
      </c>
      <c r="D9" s="389" t="s">
        <v>352</v>
      </c>
      <c r="E9" s="390" t="s">
        <v>350</v>
      </c>
      <c r="F9" s="390" t="s">
        <v>341</v>
      </c>
      <c r="G9" s="390" t="s">
        <v>350</v>
      </c>
    </row>
    <row r="10" spans="1:7" ht="15" x14ac:dyDescent="0.2">
      <c r="A10" s="383"/>
      <c r="B10" s="394" t="s">
        <v>9</v>
      </c>
      <c r="C10" s="384"/>
      <c r="D10" s="385" t="s">
        <v>10</v>
      </c>
      <c r="E10" s="386" t="s">
        <v>353</v>
      </c>
      <c r="F10" s="386" t="s">
        <v>341</v>
      </c>
      <c r="G10" s="386" t="s">
        <v>353</v>
      </c>
    </row>
    <row r="11" spans="1:7" x14ac:dyDescent="0.2">
      <c r="A11" s="387"/>
      <c r="B11" s="387"/>
      <c r="C11" s="388" t="s">
        <v>354</v>
      </c>
      <c r="D11" s="389" t="s">
        <v>12</v>
      </c>
      <c r="E11" s="390" t="s">
        <v>355</v>
      </c>
      <c r="F11" s="390" t="s">
        <v>341</v>
      </c>
      <c r="G11" s="390" t="s">
        <v>355</v>
      </c>
    </row>
    <row r="12" spans="1:7" x14ac:dyDescent="0.2">
      <c r="A12" s="387"/>
      <c r="B12" s="387"/>
      <c r="C12" s="388" t="s">
        <v>356</v>
      </c>
      <c r="D12" s="389" t="s">
        <v>13</v>
      </c>
      <c r="E12" s="390" t="s">
        <v>357</v>
      </c>
      <c r="F12" s="390" t="s">
        <v>341</v>
      </c>
      <c r="G12" s="390" t="s">
        <v>357</v>
      </c>
    </row>
    <row r="13" spans="1:7" x14ac:dyDescent="0.2">
      <c r="A13" s="387"/>
      <c r="B13" s="387"/>
      <c r="C13" s="388" t="s">
        <v>358</v>
      </c>
      <c r="D13" s="389" t="s">
        <v>14</v>
      </c>
      <c r="E13" s="390" t="s">
        <v>359</v>
      </c>
      <c r="F13" s="390" t="s">
        <v>341</v>
      </c>
      <c r="G13" s="390" t="s">
        <v>359</v>
      </c>
    </row>
    <row r="14" spans="1:7" x14ac:dyDescent="0.2">
      <c r="A14" s="387"/>
      <c r="B14" s="387"/>
      <c r="C14" s="388" t="s">
        <v>360</v>
      </c>
      <c r="D14" s="389" t="s">
        <v>15</v>
      </c>
      <c r="E14" s="390" t="s">
        <v>361</v>
      </c>
      <c r="F14" s="390" t="s">
        <v>341</v>
      </c>
      <c r="G14" s="390" t="s">
        <v>361</v>
      </c>
    </row>
    <row r="15" spans="1:7" x14ac:dyDescent="0.2">
      <c r="A15" s="387"/>
      <c r="B15" s="387"/>
      <c r="C15" s="388" t="s">
        <v>362</v>
      </c>
      <c r="D15" s="389" t="s">
        <v>16</v>
      </c>
      <c r="E15" s="390" t="s">
        <v>363</v>
      </c>
      <c r="F15" s="390" t="s">
        <v>341</v>
      </c>
      <c r="G15" s="390" t="s">
        <v>363</v>
      </c>
    </row>
    <row r="16" spans="1:7" x14ac:dyDescent="0.2">
      <c r="A16" s="387"/>
      <c r="B16" s="387"/>
      <c r="C16" s="388" t="s">
        <v>346</v>
      </c>
      <c r="D16" s="389" t="s">
        <v>17</v>
      </c>
      <c r="E16" s="390" t="s">
        <v>364</v>
      </c>
      <c r="F16" s="390" t="s">
        <v>341</v>
      </c>
      <c r="G16" s="390" t="s">
        <v>364</v>
      </c>
    </row>
    <row r="17" spans="1:7" x14ac:dyDescent="0.2">
      <c r="A17" s="387"/>
      <c r="B17" s="387"/>
      <c r="C17" s="388" t="s">
        <v>365</v>
      </c>
      <c r="D17" s="389" t="s">
        <v>18</v>
      </c>
      <c r="E17" s="390" t="s">
        <v>366</v>
      </c>
      <c r="F17" s="390" t="s">
        <v>341</v>
      </c>
      <c r="G17" s="390" t="s">
        <v>366</v>
      </c>
    </row>
    <row r="18" spans="1:7" ht="22.5" x14ac:dyDescent="0.2">
      <c r="A18" s="387"/>
      <c r="B18" s="387"/>
      <c r="C18" s="388" t="s">
        <v>133</v>
      </c>
      <c r="D18" s="389" t="s">
        <v>367</v>
      </c>
      <c r="E18" s="390" t="s">
        <v>368</v>
      </c>
      <c r="F18" s="390" t="s">
        <v>341</v>
      </c>
      <c r="G18" s="390" t="s">
        <v>368</v>
      </c>
    </row>
    <row r="19" spans="1:7" x14ac:dyDescent="0.2">
      <c r="A19" s="380" t="s">
        <v>369</v>
      </c>
      <c r="B19" s="380"/>
      <c r="C19" s="380"/>
      <c r="D19" s="381" t="s">
        <v>370</v>
      </c>
      <c r="E19" s="382" t="s">
        <v>371</v>
      </c>
      <c r="F19" s="382" t="s">
        <v>341</v>
      </c>
      <c r="G19" s="382" t="s">
        <v>371</v>
      </c>
    </row>
    <row r="20" spans="1:7" ht="15" x14ac:dyDescent="0.2">
      <c r="A20" s="383"/>
      <c r="B20" s="394" t="s">
        <v>372</v>
      </c>
      <c r="C20" s="384"/>
      <c r="D20" s="385" t="s">
        <v>10</v>
      </c>
      <c r="E20" s="386" t="s">
        <v>371</v>
      </c>
      <c r="F20" s="386" t="s">
        <v>341</v>
      </c>
      <c r="G20" s="386" t="s">
        <v>371</v>
      </c>
    </row>
    <row r="21" spans="1:7" x14ac:dyDescent="0.2">
      <c r="A21" s="387"/>
      <c r="B21" s="387"/>
      <c r="C21" s="388" t="s">
        <v>356</v>
      </c>
      <c r="D21" s="389" t="s">
        <v>13</v>
      </c>
      <c r="E21" s="390" t="s">
        <v>373</v>
      </c>
      <c r="F21" s="390" t="s">
        <v>341</v>
      </c>
      <c r="G21" s="390" t="s">
        <v>373</v>
      </c>
    </row>
    <row r="22" spans="1:7" x14ac:dyDescent="0.2">
      <c r="A22" s="387"/>
      <c r="B22" s="387"/>
      <c r="C22" s="388" t="s">
        <v>360</v>
      </c>
      <c r="D22" s="389" t="s">
        <v>15</v>
      </c>
      <c r="E22" s="390" t="s">
        <v>374</v>
      </c>
      <c r="F22" s="390" t="s">
        <v>341</v>
      </c>
      <c r="G22" s="390" t="s">
        <v>374</v>
      </c>
    </row>
    <row r="23" spans="1:7" x14ac:dyDescent="0.2">
      <c r="A23" s="387"/>
      <c r="B23" s="387"/>
      <c r="C23" s="388" t="s">
        <v>362</v>
      </c>
      <c r="D23" s="389" t="s">
        <v>16</v>
      </c>
      <c r="E23" s="390" t="s">
        <v>375</v>
      </c>
      <c r="F23" s="390" t="s">
        <v>341</v>
      </c>
      <c r="G23" s="390" t="s">
        <v>375</v>
      </c>
    </row>
    <row r="24" spans="1:7" x14ac:dyDescent="0.2">
      <c r="A24" s="387"/>
      <c r="B24" s="387"/>
      <c r="C24" s="388" t="s">
        <v>376</v>
      </c>
      <c r="D24" s="389" t="s">
        <v>27</v>
      </c>
      <c r="E24" s="390" t="s">
        <v>377</v>
      </c>
      <c r="F24" s="390" t="s">
        <v>341</v>
      </c>
      <c r="G24" s="390" t="s">
        <v>377</v>
      </c>
    </row>
    <row r="25" spans="1:7" x14ac:dyDescent="0.2">
      <c r="A25" s="380" t="s">
        <v>139</v>
      </c>
      <c r="B25" s="380"/>
      <c r="C25" s="380"/>
      <c r="D25" s="381" t="s">
        <v>378</v>
      </c>
      <c r="E25" s="382" t="s">
        <v>379</v>
      </c>
      <c r="F25" s="382" t="s">
        <v>380</v>
      </c>
      <c r="G25" s="382" t="s">
        <v>381</v>
      </c>
    </row>
    <row r="26" spans="1:7" ht="15" x14ac:dyDescent="0.2">
      <c r="A26" s="383"/>
      <c r="B26" s="394" t="s">
        <v>382</v>
      </c>
      <c r="C26" s="384"/>
      <c r="D26" s="385" t="s">
        <v>72</v>
      </c>
      <c r="E26" s="386" t="s">
        <v>383</v>
      </c>
      <c r="F26" s="386" t="s">
        <v>384</v>
      </c>
      <c r="G26" s="386" t="s">
        <v>385</v>
      </c>
    </row>
    <row r="27" spans="1:7" ht="45" x14ac:dyDescent="0.2">
      <c r="A27" s="387"/>
      <c r="B27" s="387"/>
      <c r="C27" s="388" t="s">
        <v>386</v>
      </c>
      <c r="D27" s="389" t="s">
        <v>387</v>
      </c>
      <c r="E27" s="390" t="s">
        <v>388</v>
      </c>
      <c r="F27" s="390" t="s">
        <v>389</v>
      </c>
      <c r="G27" s="390" t="s">
        <v>390</v>
      </c>
    </row>
    <row r="28" spans="1:7" x14ac:dyDescent="0.2">
      <c r="A28" s="387"/>
      <c r="B28" s="387"/>
      <c r="C28" s="388" t="s">
        <v>346</v>
      </c>
      <c r="D28" s="389" t="s">
        <v>17</v>
      </c>
      <c r="E28" s="390" t="s">
        <v>391</v>
      </c>
      <c r="F28" s="390" t="s">
        <v>392</v>
      </c>
      <c r="G28" s="390" t="s">
        <v>393</v>
      </c>
    </row>
    <row r="29" spans="1:7" ht="15" x14ac:dyDescent="0.2">
      <c r="A29" s="383"/>
      <c r="B29" s="394" t="s">
        <v>140</v>
      </c>
      <c r="C29" s="384"/>
      <c r="D29" s="385" t="s">
        <v>111</v>
      </c>
      <c r="E29" s="386" t="s">
        <v>394</v>
      </c>
      <c r="F29" s="386" t="s">
        <v>341</v>
      </c>
      <c r="G29" s="386" t="s">
        <v>394</v>
      </c>
    </row>
    <row r="30" spans="1:7" ht="56.25" x14ac:dyDescent="0.2">
      <c r="A30" s="387"/>
      <c r="B30" s="387"/>
      <c r="C30" s="388" t="s">
        <v>141</v>
      </c>
      <c r="D30" s="389" t="s">
        <v>395</v>
      </c>
      <c r="E30" s="390" t="s">
        <v>394</v>
      </c>
      <c r="F30" s="390" t="s">
        <v>341</v>
      </c>
      <c r="G30" s="390" t="s">
        <v>394</v>
      </c>
    </row>
    <row r="31" spans="1:7" ht="15" x14ac:dyDescent="0.2">
      <c r="A31" s="383"/>
      <c r="B31" s="394" t="s">
        <v>145</v>
      </c>
      <c r="C31" s="384"/>
      <c r="D31" s="385" t="s">
        <v>113</v>
      </c>
      <c r="E31" s="386" t="s">
        <v>396</v>
      </c>
      <c r="F31" s="386" t="s">
        <v>341</v>
      </c>
      <c r="G31" s="386" t="s">
        <v>396</v>
      </c>
    </row>
    <row r="32" spans="1:7" ht="56.25" x14ac:dyDescent="0.2">
      <c r="A32" s="387"/>
      <c r="B32" s="387"/>
      <c r="C32" s="388" t="s">
        <v>141</v>
      </c>
      <c r="D32" s="389" t="s">
        <v>395</v>
      </c>
      <c r="E32" s="390" t="s">
        <v>396</v>
      </c>
      <c r="F32" s="390" t="s">
        <v>341</v>
      </c>
      <c r="G32" s="390" t="s">
        <v>396</v>
      </c>
    </row>
    <row r="33" spans="1:7" ht="15" x14ac:dyDescent="0.2">
      <c r="A33" s="383"/>
      <c r="B33" s="394" t="s">
        <v>154</v>
      </c>
      <c r="C33" s="384"/>
      <c r="D33" s="385" t="s">
        <v>397</v>
      </c>
      <c r="E33" s="386" t="s">
        <v>398</v>
      </c>
      <c r="F33" s="386" t="s">
        <v>399</v>
      </c>
      <c r="G33" s="386" t="s">
        <v>400</v>
      </c>
    </row>
    <row r="34" spans="1:7" x14ac:dyDescent="0.2">
      <c r="A34" s="387"/>
      <c r="B34" s="387"/>
      <c r="C34" s="388" t="s">
        <v>356</v>
      </c>
      <c r="D34" s="389" t="s">
        <v>13</v>
      </c>
      <c r="E34" s="390" t="s">
        <v>401</v>
      </c>
      <c r="F34" s="390" t="s">
        <v>341</v>
      </c>
      <c r="G34" s="390" t="s">
        <v>401</v>
      </c>
    </row>
    <row r="35" spans="1:7" x14ac:dyDescent="0.2">
      <c r="A35" s="387"/>
      <c r="B35" s="387"/>
      <c r="C35" s="388" t="s">
        <v>358</v>
      </c>
      <c r="D35" s="389" t="s">
        <v>14</v>
      </c>
      <c r="E35" s="390" t="s">
        <v>402</v>
      </c>
      <c r="F35" s="390" t="s">
        <v>341</v>
      </c>
      <c r="G35" s="390" t="s">
        <v>402</v>
      </c>
    </row>
    <row r="36" spans="1:7" x14ac:dyDescent="0.2">
      <c r="A36" s="387"/>
      <c r="B36" s="387"/>
      <c r="C36" s="388" t="s">
        <v>360</v>
      </c>
      <c r="D36" s="389" t="s">
        <v>15</v>
      </c>
      <c r="E36" s="390" t="s">
        <v>403</v>
      </c>
      <c r="F36" s="390" t="s">
        <v>341</v>
      </c>
      <c r="G36" s="390" t="s">
        <v>403</v>
      </c>
    </row>
    <row r="37" spans="1:7" x14ac:dyDescent="0.2">
      <c r="A37" s="387"/>
      <c r="B37" s="387"/>
      <c r="C37" s="388" t="s">
        <v>362</v>
      </c>
      <c r="D37" s="389" t="s">
        <v>16</v>
      </c>
      <c r="E37" s="390" t="s">
        <v>404</v>
      </c>
      <c r="F37" s="390" t="s">
        <v>341</v>
      </c>
      <c r="G37" s="390" t="s">
        <v>404</v>
      </c>
    </row>
    <row r="38" spans="1:7" x14ac:dyDescent="0.2">
      <c r="A38" s="387"/>
      <c r="B38" s="387"/>
      <c r="C38" s="388" t="s">
        <v>405</v>
      </c>
      <c r="D38" s="389" t="s">
        <v>22</v>
      </c>
      <c r="E38" s="390" t="s">
        <v>406</v>
      </c>
      <c r="F38" s="390" t="s">
        <v>341</v>
      </c>
      <c r="G38" s="390" t="s">
        <v>406</v>
      </c>
    </row>
    <row r="39" spans="1:7" x14ac:dyDescent="0.2">
      <c r="A39" s="387"/>
      <c r="B39" s="387"/>
      <c r="C39" s="388" t="s">
        <v>346</v>
      </c>
      <c r="D39" s="389" t="s">
        <v>17</v>
      </c>
      <c r="E39" s="390" t="s">
        <v>407</v>
      </c>
      <c r="F39" s="390" t="s">
        <v>341</v>
      </c>
      <c r="G39" s="390" t="s">
        <v>407</v>
      </c>
    </row>
    <row r="40" spans="1:7" x14ac:dyDescent="0.2">
      <c r="A40" s="387"/>
      <c r="B40" s="387"/>
      <c r="C40" s="388" t="s">
        <v>365</v>
      </c>
      <c r="D40" s="389" t="s">
        <v>18</v>
      </c>
      <c r="E40" s="390" t="s">
        <v>408</v>
      </c>
      <c r="F40" s="390" t="s">
        <v>341</v>
      </c>
      <c r="G40" s="390" t="s">
        <v>408</v>
      </c>
    </row>
    <row r="41" spans="1:7" ht="22.5" x14ac:dyDescent="0.2">
      <c r="A41" s="387"/>
      <c r="B41" s="387"/>
      <c r="C41" s="388" t="s">
        <v>133</v>
      </c>
      <c r="D41" s="389" t="s">
        <v>367</v>
      </c>
      <c r="E41" s="390" t="s">
        <v>409</v>
      </c>
      <c r="F41" s="390" t="s">
        <v>399</v>
      </c>
      <c r="G41" s="390" t="s">
        <v>410</v>
      </c>
    </row>
    <row r="42" spans="1:7" ht="22.5" x14ac:dyDescent="0.2">
      <c r="A42" s="387"/>
      <c r="B42" s="387"/>
      <c r="C42" s="388" t="s">
        <v>172</v>
      </c>
      <c r="D42" s="389" t="s">
        <v>411</v>
      </c>
      <c r="E42" s="390" t="s">
        <v>412</v>
      </c>
      <c r="F42" s="390" t="s">
        <v>341</v>
      </c>
      <c r="G42" s="390" t="s">
        <v>412</v>
      </c>
    </row>
    <row r="43" spans="1:7" x14ac:dyDescent="0.2">
      <c r="A43" s="380" t="s">
        <v>175</v>
      </c>
      <c r="B43" s="380"/>
      <c r="C43" s="380"/>
      <c r="D43" s="381" t="s">
        <v>99</v>
      </c>
      <c r="E43" s="382" t="s">
        <v>413</v>
      </c>
      <c r="F43" s="382" t="s">
        <v>341</v>
      </c>
      <c r="G43" s="382" t="s">
        <v>413</v>
      </c>
    </row>
    <row r="44" spans="1:7" ht="15" x14ac:dyDescent="0.2">
      <c r="A44" s="383"/>
      <c r="B44" s="394" t="s">
        <v>176</v>
      </c>
      <c r="C44" s="384"/>
      <c r="D44" s="385" t="s">
        <v>10</v>
      </c>
      <c r="E44" s="386" t="s">
        <v>413</v>
      </c>
      <c r="F44" s="386" t="s">
        <v>341</v>
      </c>
      <c r="G44" s="386" t="s">
        <v>413</v>
      </c>
    </row>
    <row r="45" spans="1:7" ht="67.5" x14ac:dyDescent="0.2">
      <c r="A45" s="387"/>
      <c r="B45" s="387"/>
      <c r="C45" s="388" t="s">
        <v>414</v>
      </c>
      <c r="D45" s="389" t="s">
        <v>415</v>
      </c>
      <c r="E45" s="390" t="s">
        <v>416</v>
      </c>
      <c r="F45" s="390" t="s">
        <v>341</v>
      </c>
      <c r="G45" s="390" t="s">
        <v>416</v>
      </c>
    </row>
    <row r="46" spans="1:7" x14ac:dyDescent="0.2">
      <c r="A46" s="387"/>
      <c r="B46" s="387"/>
      <c r="C46" s="388" t="s">
        <v>346</v>
      </c>
      <c r="D46" s="389" t="s">
        <v>17</v>
      </c>
      <c r="E46" s="390" t="s">
        <v>417</v>
      </c>
      <c r="F46" s="390" t="s">
        <v>341</v>
      </c>
      <c r="G46" s="390" t="s">
        <v>417</v>
      </c>
    </row>
    <row r="47" spans="1:7" ht="67.5" x14ac:dyDescent="0.2">
      <c r="A47" s="387"/>
      <c r="B47" s="387"/>
      <c r="C47" s="388" t="s">
        <v>418</v>
      </c>
      <c r="D47" s="389" t="s">
        <v>419</v>
      </c>
      <c r="E47" s="390" t="s">
        <v>420</v>
      </c>
      <c r="F47" s="390" t="s">
        <v>341</v>
      </c>
      <c r="G47" s="390" t="s">
        <v>420</v>
      </c>
    </row>
    <row r="48" spans="1:7" ht="22.5" x14ac:dyDescent="0.2">
      <c r="A48" s="387"/>
      <c r="B48" s="387"/>
      <c r="C48" s="388" t="s">
        <v>133</v>
      </c>
      <c r="D48" s="389" t="s">
        <v>367</v>
      </c>
      <c r="E48" s="390" t="s">
        <v>421</v>
      </c>
      <c r="F48" s="390" t="s">
        <v>341</v>
      </c>
      <c r="G48" s="390" t="s">
        <v>421</v>
      </c>
    </row>
    <row r="49" spans="1:7" ht="78.75" x14ac:dyDescent="0.2">
      <c r="A49" s="387"/>
      <c r="B49" s="387"/>
      <c r="C49" s="388" t="s">
        <v>180</v>
      </c>
      <c r="D49" s="389" t="s">
        <v>422</v>
      </c>
      <c r="E49" s="390" t="s">
        <v>423</v>
      </c>
      <c r="F49" s="390" t="s">
        <v>341</v>
      </c>
      <c r="G49" s="390" t="s">
        <v>423</v>
      </c>
    </row>
    <row r="50" spans="1:7" x14ac:dyDescent="0.2">
      <c r="A50" s="380" t="s">
        <v>184</v>
      </c>
      <c r="B50" s="380"/>
      <c r="C50" s="380"/>
      <c r="D50" s="381" t="s">
        <v>51</v>
      </c>
      <c r="E50" s="382" t="s">
        <v>424</v>
      </c>
      <c r="F50" s="382" t="s">
        <v>425</v>
      </c>
      <c r="G50" s="382" t="s">
        <v>426</v>
      </c>
    </row>
    <row r="51" spans="1:7" ht="15" x14ac:dyDescent="0.2">
      <c r="A51" s="383"/>
      <c r="B51" s="394" t="s">
        <v>427</v>
      </c>
      <c r="C51" s="384"/>
      <c r="D51" s="385" t="s">
        <v>428</v>
      </c>
      <c r="E51" s="386" t="s">
        <v>429</v>
      </c>
      <c r="F51" s="386" t="s">
        <v>430</v>
      </c>
      <c r="G51" s="386" t="s">
        <v>431</v>
      </c>
    </row>
    <row r="52" spans="1:7" ht="22.5" x14ac:dyDescent="0.2">
      <c r="A52" s="387"/>
      <c r="B52" s="387"/>
      <c r="C52" s="388" t="s">
        <v>432</v>
      </c>
      <c r="D52" s="389" t="s">
        <v>88</v>
      </c>
      <c r="E52" s="390" t="s">
        <v>429</v>
      </c>
      <c r="F52" s="390" t="s">
        <v>430</v>
      </c>
      <c r="G52" s="390" t="s">
        <v>431</v>
      </c>
    </row>
    <row r="53" spans="1:7" ht="15" x14ac:dyDescent="0.2">
      <c r="A53" s="383"/>
      <c r="B53" s="394" t="s">
        <v>185</v>
      </c>
      <c r="C53" s="384"/>
      <c r="D53" s="385" t="s">
        <v>433</v>
      </c>
      <c r="E53" s="386" t="s">
        <v>434</v>
      </c>
      <c r="F53" s="386" t="s">
        <v>435</v>
      </c>
      <c r="G53" s="386" t="s">
        <v>436</v>
      </c>
    </row>
    <row r="54" spans="1:7" x14ac:dyDescent="0.2">
      <c r="A54" s="387"/>
      <c r="B54" s="387"/>
      <c r="C54" s="388" t="s">
        <v>376</v>
      </c>
      <c r="D54" s="389" t="s">
        <v>27</v>
      </c>
      <c r="E54" s="390" t="s">
        <v>437</v>
      </c>
      <c r="F54" s="390" t="s">
        <v>438</v>
      </c>
      <c r="G54" s="390" t="s">
        <v>439</v>
      </c>
    </row>
    <row r="55" spans="1:7" x14ac:dyDescent="0.2">
      <c r="A55" s="387"/>
      <c r="B55" s="387"/>
      <c r="C55" s="388" t="s">
        <v>405</v>
      </c>
      <c r="D55" s="389" t="s">
        <v>22</v>
      </c>
      <c r="E55" s="390" t="s">
        <v>440</v>
      </c>
      <c r="F55" s="390" t="s">
        <v>341</v>
      </c>
      <c r="G55" s="390" t="s">
        <v>440</v>
      </c>
    </row>
    <row r="56" spans="1:7" x14ac:dyDescent="0.2">
      <c r="A56" s="387"/>
      <c r="B56" s="387"/>
      <c r="C56" s="388" t="s">
        <v>346</v>
      </c>
      <c r="D56" s="389" t="s">
        <v>17</v>
      </c>
      <c r="E56" s="390" t="s">
        <v>441</v>
      </c>
      <c r="F56" s="390" t="s">
        <v>442</v>
      </c>
      <c r="G56" s="390" t="s">
        <v>443</v>
      </c>
    </row>
    <row r="57" spans="1:7" x14ac:dyDescent="0.2">
      <c r="A57" s="387"/>
      <c r="B57" s="387"/>
      <c r="C57" s="388" t="s">
        <v>365</v>
      </c>
      <c r="D57" s="389" t="s">
        <v>18</v>
      </c>
      <c r="E57" s="390" t="s">
        <v>341</v>
      </c>
      <c r="F57" s="390" t="s">
        <v>341</v>
      </c>
      <c r="G57" s="390" t="s">
        <v>341</v>
      </c>
    </row>
    <row r="58" spans="1:7" x14ac:dyDescent="0.2">
      <c r="A58" s="387"/>
      <c r="B58" s="387"/>
      <c r="C58" s="388" t="s">
        <v>444</v>
      </c>
      <c r="D58" s="389" t="s">
        <v>445</v>
      </c>
      <c r="E58" s="390" t="s">
        <v>446</v>
      </c>
      <c r="F58" s="390" t="s">
        <v>341</v>
      </c>
      <c r="G58" s="390" t="s">
        <v>446</v>
      </c>
    </row>
    <row r="59" spans="1:7" ht="22.5" x14ac:dyDescent="0.2">
      <c r="A59" s="387"/>
      <c r="B59" s="387"/>
      <c r="C59" s="388" t="s">
        <v>447</v>
      </c>
      <c r="D59" s="389" t="s">
        <v>448</v>
      </c>
      <c r="E59" s="390" t="s">
        <v>449</v>
      </c>
      <c r="F59" s="390" t="s">
        <v>341</v>
      </c>
      <c r="G59" s="390" t="s">
        <v>449</v>
      </c>
    </row>
    <row r="60" spans="1:7" ht="22.5" x14ac:dyDescent="0.2">
      <c r="A60" s="387"/>
      <c r="B60" s="387"/>
      <c r="C60" s="388" t="s">
        <v>450</v>
      </c>
      <c r="D60" s="389" t="s">
        <v>451</v>
      </c>
      <c r="E60" s="390" t="s">
        <v>452</v>
      </c>
      <c r="F60" s="390" t="s">
        <v>341</v>
      </c>
      <c r="G60" s="390" t="s">
        <v>452</v>
      </c>
    </row>
    <row r="61" spans="1:7" x14ac:dyDescent="0.2">
      <c r="A61" s="387"/>
      <c r="B61" s="387"/>
      <c r="C61" s="388" t="s">
        <v>453</v>
      </c>
      <c r="D61" s="389" t="s">
        <v>454</v>
      </c>
      <c r="E61" s="390" t="s">
        <v>455</v>
      </c>
      <c r="F61" s="390" t="s">
        <v>341</v>
      </c>
      <c r="G61" s="390" t="s">
        <v>455</v>
      </c>
    </row>
    <row r="62" spans="1:7" ht="22.5" x14ac:dyDescent="0.2">
      <c r="A62" s="387"/>
      <c r="B62" s="387"/>
      <c r="C62" s="388" t="s">
        <v>456</v>
      </c>
      <c r="D62" s="389" t="s">
        <v>457</v>
      </c>
      <c r="E62" s="390" t="s">
        <v>458</v>
      </c>
      <c r="F62" s="390" t="s">
        <v>341</v>
      </c>
      <c r="G62" s="390" t="s">
        <v>458</v>
      </c>
    </row>
    <row r="63" spans="1:7" ht="33.75" x14ac:dyDescent="0.2">
      <c r="A63" s="387"/>
      <c r="B63" s="387"/>
      <c r="C63" s="388" t="s">
        <v>459</v>
      </c>
      <c r="D63" s="389" t="s">
        <v>460</v>
      </c>
      <c r="E63" s="390" t="s">
        <v>461</v>
      </c>
      <c r="F63" s="390" t="s">
        <v>341</v>
      </c>
      <c r="G63" s="390" t="s">
        <v>461</v>
      </c>
    </row>
    <row r="64" spans="1:7" ht="22.5" x14ac:dyDescent="0.2">
      <c r="A64" s="387"/>
      <c r="B64" s="387"/>
      <c r="C64" s="388" t="s">
        <v>462</v>
      </c>
      <c r="D64" s="389" t="s">
        <v>44</v>
      </c>
      <c r="E64" s="390" t="s">
        <v>463</v>
      </c>
      <c r="F64" s="390" t="s">
        <v>341</v>
      </c>
      <c r="G64" s="390" t="s">
        <v>463</v>
      </c>
    </row>
    <row r="65" spans="1:7" ht="22.5" x14ac:dyDescent="0.2">
      <c r="A65" s="387"/>
      <c r="B65" s="387"/>
      <c r="C65" s="388" t="s">
        <v>133</v>
      </c>
      <c r="D65" s="389" t="s">
        <v>367</v>
      </c>
      <c r="E65" s="390" t="s">
        <v>394</v>
      </c>
      <c r="F65" s="390" t="s">
        <v>341</v>
      </c>
      <c r="G65" s="390" t="s">
        <v>394</v>
      </c>
    </row>
    <row r="66" spans="1:7" ht="22.5" x14ac:dyDescent="0.2">
      <c r="A66" s="387"/>
      <c r="B66" s="387"/>
      <c r="C66" s="388" t="s">
        <v>172</v>
      </c>
      <c r="D66" s="389" t="s">
        <v>411</v>
      </c>
      <c r="E66" s="390" t="s">
        <v>464</v>
      </c>
      <c r="F66" s="390" t="s">
        <v>435</v>
      </c>
      <c r="G66" s="390" t="s">
        <v>465</v>
      </c>
    </row>
    <row r="67" spans="1:7" x14ac:dyDescent="0.2">
      <c r="A67" s="380" t="s">
        <v>466</v>
      </c>
      <c r="B67" s="380"/>
      <c r="C67" s="380"/>
      <c r="D67" s="381" t="s">
        <v>467</v>
      </c>
      <c r="E67" s="382" t="s">
        <v>468</v>
      </c>
      <c r="F67" s="382" t="s">
        <v>341</v>
      </c>
      <c r="G67" s="382" t="s">
        <v>468</v>
      </c>
    </row>
    <row r="68" spans="1:7" ht="15" x14ac:dyDescent="0.2">
      <c r="A68" s="383"/>
      <c r="B68" s="394" t="s">
        <v>469</v>
      </c>
      <c r="C68" s="384"/>
      <c r="D68" s="385" t="s">
        <v>470</v>
      </c>
      <c r="E68" s="386" t="s">
        <v>471</v>
      </c>
      <c r="F68" s="386" t="s">
        <v>341</v>
      </c>
      <c r="G68" s="386" t="s">
        <v>471</v>
      </c>
    </row>
    <row r="69" spans="1:7" x14ac:dyDescent="0.2">
      <c r="A69" s="387"/>
      <c r="B69" s="387"/>
      <c r="C69" s="388" t="s">
        <v>360</v>
      </c>
      <c r="D69" s="389" t="s">
        <v>15</v>
      </c>
      <c r="E69" s="390" t="s">
        <v>472</v>
      </c>
      <c r="F69" s="390" t="s">
        <v>341</v>
      </c>
      <c r="G69" s="390" t="s">
        <v>472</v>
      </c>
    </row>
    <row r="70" spans="1:7" x14ac:dyDescent="0.2">
      <c r="A70" s="387"/>
      <c r="B70" s="387"/>
      <c r="C70" s="388" t="s">
        <v>346</v>
      </c>
      <c r="D70" s="389" t="s">
        <v>17</v>
      </c>
      <c r="E70" s="390" t="s">
        <v>473</v>
      </c>
      <c r="F70" s="390" t="s">
        <v>341</v>
      </c>
      <c r="G70" s="390" t="s">
        <v>473</v>
      </c>
    </row>
    <row r="71" spans="1:7" ht="15" x14ac:dyDescent="0.2">
      <c r="A71" s="383"/>
      <c r="B71" s="394" t="s">
        <v>474</v>
      </c>
      <c r="C71" s="384"/>
      <c r="D71" s="385" t="s">
        <v>475</v>
      </c>
      <c r="E71" s="386" t="s">
        <v>476</v>
      </c>
      <c r="F71" s="386" t="s">
        <v>341</v>
      </c>
      <c r="G71" s="386" t="s">
        <v>476</v>
      </c>
    </row>
    <row r="72" spans="1:7" x14ac:dyDescent="0.2">
      <c r="A72" s="387"/>
      <c r="B72" s="387"/>
      <c r="C72" s="388" t="s">
        <v>346</v>
      </c>
      <c r="D72" s="389" t="s">
        <v>17</v>
      </c>
      <c r="E72" s="390" t="s">
        <v>476</v>
      </c>
      <c r="F72" s="390" t="s">
        <v>341</v>
      </c>
      <c r="G72" s="390" t="s">
        <v>476</v>
      </c>
    </row>
    <row r="73" spans="1:7" x14ac:dyDescent="0.2">
      <c r="A73" s="380" t="s">
        <v>197</v>
      </c>
      <c r="B73" s="380"/>
      <c r="C73" s="380"/>
      <c r="D73" s="381" t="s">
        <v>19</v>
      </c>
      <c r="E73" s="382" t="s">
        <v>477</v>
      </c>
      <c r="F73" s="382" t="s">
        <v>374</v>
      </c>
      <c r="G73" s="382" t="s">
        <v>478</v>
      </c>
    </row>
    <row r="74" spans="1:7" ht="15" x14ac:dyDescent="0.2">
      <c r="A74" s="383"/>
      <c r="B74" s="394" t="s">
        <v>479</v>
      </c>
      <c r="C74" s="384"/>
      <c r="D74" s="385" t="s">
        <v>20</v>
      </c>
      <c r="E74" s="386" t="s">
        <v>480</v>
      </c>
      <c r="F74" s="386" t="s">
        <v>341</v>
      </c>
      <c r="G74" s="386" t="s">
        <v>480</v>
      </c>
    </row>
    <row r="75" spans="1:7" x14ac:dyDescent="0.2">
      <c r="A75" s="387"/>
      <c r="B75" s="387"/>
      <c r="C75" s="388" t="s">
        <v>354</v>
      </c>
      <c r="D75" s="389" t="s">
        <v>12</v>
      </c>
      <c r="E75" s="390" t="s">
        <v>481</v>
      </c>
      <c r="F75" s="390" t="s">
        <v>341</v>
      </c>
      <c r="G75" s="390" t="s">
        <v>481</v>
      </c>
    </row>
    <row r="76" spans="1:7" x14ac:dyDescent="0.2">
      <c r="A76" s="387"/>
      <c r="B76" s="387"/>
      <c r="C76" s="388" t="s">
        <v>482</v>
      </c>
      <c r="D76" s="389" t="s">
        <v>483</v>
      </c>
      <c r="E76" s="390" t="s">
        <v>484</v>
      </c>
      <c r="F76" s="390" t="s">
        <v>341</v>
      </c>
      <c r="G76" s="390" t="s">
        <v>484</v>
      </c>
    </row>
    <row r="77" spans="1:7" x14ac:dyDescent="0.2">
      <c r="A77" s="387"/>
      <c r="B77" s="387"/>
      <c r="C77" s="388" t="s">
        <v>356</v>
      </c>
      <c r="D77" s="389" t="s">
        <v>13</v>
      </c>
      <c r="E77" s="390" t="s">
        <v>485</v>
      </c>
      <c r="F77" s="390" t="s">
        <v>341</v>
      </c>
      <c r="G77" s="390" t="s">
        <v>485</v>
      </c>
    </row>
    <row r="78" spans="1:7" x14ac:dyDescent="0.2">
      <c r="A78" s="387"/>
      <c r="B78" s="387"/>
      <c r="C78" s="388" t="s">
        <v>358</v>
      </c>
      <c r="D78" s="389" t="s">
        <v>14</v>
      </c>
      <c r="E78" s="390" t="s">
        <v>486</v>
      </c>
      <c r="F78" s="390" t="s">
        <v>341</v>
      </c>
      <c r="G78" s="390" t="s">
        <v>486</v>
      </c>
    </row>
    <row r="79" spans="1:7" x14ac:dyDescent="0.2">
      <c r="A79" s="387"/>
      <c r="B79" s="387"/>
      <c r="C79" s="388" t="s">
        <v>362</v>
      </c>
      <c r="D79" s="389" t="s">
        <v>16</v>
      </c>
      <c r="E79" s="390" t="s">
        <v>487</v>
      </c>
      <c r="F79" s="390" t="s">
        <v>488</v>
      </c>
      <c r="G79" s="390" t="s">
        <v>489</v>
      </c>
    </row>
    <row r="80" spans="1:7" x14ac:dyDescent="0.2">
      <c r="A80" s="387"/>
      <c r="B80" s="387"/>
      <c r="C80" s="388" t="s">
        <v>405</v>
      </c>
      <c r="D80" s="389" t="s">
        <v>22</v>
      </c>
      <c r="E80" s="390" t="s">
        <v>371</v>
      </c>
      <c r="F80" s="390" t="s">
        <v>490</v>
      </c>
      <c r="G80" s="390" t="s">
        <v>491</v>
      </c>
    </row>
    <row r="81" spans="1:7" x14ac:dyDescent="0.2">
      <c r="A81" s="387"/>
      <c r="B81" s="387"/>
      <c r="C81" s="388" t="s">
        <v>346</v>
      </c>
      <c r="D81" s="389" t="s">
        <v>17</v>
      </c>
      <c r="E81" s="390" t="s">
        <v>492</v>
      </c>
      <c r="F81" s="390" t="s">
        <v>341</v>
      </c>
      <c r="G81" s="390" t="s">
        <v>492</v>
      </c>
    </row>
    <row r="82" spans="1:7" x14ac:dyDescent="0.2">
      <c r="A82" s="387"/>
      <c r="B82" s="387"/>
      <c r="C82" s="388" t="s">
        <v>493</v>
      </c>
      <c r="D82" s="389" t="s">
        <v>23</v>
      </c>
      <c r="E82" s="390" t="s">
        <v>494</v>
      </c>
      <c r="F82" s="390" t="s">
        <v>341</v>
      </c>
      <c r="G82" s="390" t="s">
        <v>494</v>
      </c>
    </row>
    <row r="83" spans="1:7" ht="22.5" x14ac:dyDescent="0.2">
      <c r="A83" s="383"/>
      <c r="B83" s="394" t="s">
        <v>495</v>
      </c>
      <c r="C83" s="384"/>
      <c r="D83" s="385" t="s">
        <v>496</v>
      </c>
      <c r="E83" s="386" t="s">
        <v>497</v>
      </c>
      <c r="F83" s="386" t="s">
        <v>341</v>
      </c>
      <c r="G83" s="386" t="s">
        <v>497</v>
      </c>
    </row>
    <row r="84" spans="1:7" x14ac:dyDescent="0.2">
      <c r="A84" s="387"/>
      <c r="B84" s="387"/>
      <c r="C84" s="388" t="s">
        <v>498</v>
      </c>
      <c r="D84" s="389" t="s">
        <v>499</v>
      </c>
      <c r="E84" s="390" t="s">
        <v>500</v>
      </c>
      <c r="F84" s="390" t="s">
        <v>341</v>
      </c>
      <c r="G84" s="390" t="s">
        <v>500</v>
      </c>
    </row>
    <row r="85" spans="1:7" x14ac:dyDescent="0.2">
      <c r="A85" s="387"/>
      <c r="B85" s="387"/>
      <c r="C85" s="388" t="s">
        <v>501</v>
      </c>
      <c r="D85" s="389" t="s">
        <v>502</v>
      </c>
      <c r="E85" s="390" t="s">
        <v>488</v>
      </c>
      <c r="F85" s="390" t="s">
        <v>341</v>
      </c>
      <c r="G85" s="390" t="s">
        <v>488</v>
      </c>
    </row>
    <row r="86" spans="1:7" x14ac:dyDescent="0.2">
      <c r="A86" s="387"/>
      <c r="B86" s="387"/>
      <c r="C86" s="388" t="s">
        <v>362</v>
      </c>
      <c r="D86" s="389" t="s">
        <v>16</v>
      </c>
      <c r="E86" s="390" t="s">
        <v>503</v>
      </c>
      <c r="F86" s="390" t="s">
        <v>341</v>
      </c>
      <c r="G86" s="390" t="s">
        <v>503</v>
      </c>
    </row>
    <row r="87" spans="1:7" x14ac:dyDescent="0.2">
      <c r="A87" s="387"/>
      <c r="B87" s="387"/>
      <c r="C87" s="388" t="s">
        <v>346</v>
      </c>
      <c r="D87" s="389" t="s">
        <v>17</v>
      </c>
      <c r="E87" s="390" t="s">
        <v>342</v>
      </c>
      <c r="F87" s="390" t="s">
        <v>341</v>
      </c>
      <c r="G87" s="390" t="s">
        <v>342</v>
      </c>
    </row>
    <row r="88" spans="1:7" x14ac:dyDescent="0.2">
      <c r="A88" s="387"/>
      <c r="B88" s="387"/>
      <c r="C88" s="388" t="s">
        <v>504</v>
      </c>
      <c r="D88" s="389" t="s">
        <v>505</v>
      </c>
      <c r="E88" s="390" t="s">
        <v>506</v>
      </c>
      <c r="F88" s="390" t="s">
        <v>341</v>
      </c>
      <c r="G88" s="390" t="s">
        <v>506</v>
      </c>
    </row>
    <row r="89" spans="1:7" ht="22.5" x14ac:dyDescent="0.2">
      <c r="A89" s="383"/>
      <c r="B89" s="394" t="s">
        <v>198</v>
      </c>
      <c r="C89" s="384"/>
      <c r="D89" s="385" t="s">
        <v>507</v>
      </c>
      <c r="E89" s="386" t="s">
        <v>508</v>
      </c>
      <c r="F89" s="386" t="s">
        <v>374</v>
      </c>
      <c r="G89" s="386" t="s">
        <v>509</v>
      </c>
    </row>
    <row r="90" spans="1:7" ht="22.5" x14ac:dyDescent="0.2">
      <c r="A90" s="387"/>
      <c r="B90" s="387"/>
      <c r="C90" s="388" t="s">
        <v>510</v>
      </c>
      <c r="D90" s="389" t="s">
        <v>511</v>
      </c>
      <c r="E90" s="390" t="s">
        <v>512</v>
      </c>
      <c r="F90" s="390" t="s">
        <v>341</v>
      </c>
      <c r="G90" s="390" t="s">
        <v>512</v>
      </c>
    </row>
    <row r="91" spans="1:7" x14ac:dyDescent="0.2">
      <c r="A91" s="387"/>
      <c r="B91" s="387"/>
      <c r="C91" s="388" t="s">
        <v>354</v>
      </c>
      <c r="D91" s="389" t="s">
        <v>12</v>
      </c>
      <c r="E91" s="390" t="s">
        <v>513</v>
      </c>
      <c r="F91" s="390" t="s">
        <v>341</v>
      </c>
      <c r="G91" s="390" t="s">
        <v>513</v>
      </c>
    </row>
    <row r="92" spans="1:7" x14ac:dyDescent="0.2">
      <c r="A92" s="387"/>
      <c r="B92" s="387"/>
      <c r="C92" s="388" t="s">
        <v>482</v>
      </c>
      <c r="D92" s="389" t="s">
        <v>483</v>
      </c>
      <c r="E92" s="390" t="s">
        <v>514</v>
      </c>
      <c r="F92" s="390" t="s">
        <v>341</v>
      </c>
      <c r="G92" s="390" t="s">
        <v>514</v>
      </c>
    </row>
    <row r="93" spans="1:7" x14ac:dyDescent="0.2">
      <c r="A93" s="387"/>
      <c r="B93" s="387"/>
      <c r="C93" s="388" t="s">
        <v>356</v>
      </c>
      <c r="D93" s="389" t="s">
        <v>13</v>
      </c>
      <c r="E93" s="390" t="s">
        <v>515</v>
      </c>
      <c r="F93" s="390" t="s">
        <v>341</v>
      </c>
      <c r="G93" s="390" t="s">
        <v>515</v>
      </c>
    </row>
    <row r="94" spans="1:7" x14ac:dyDescent="0.2">
      <c r="A94" s="387"/>
      <c r="B94" s="387"/>
      <c r="C94" s="388" t="s">
        <v>358</v>
      </c>
      <c r="D94" s="389" t="s">
        <v>14</v>
      </c>
      <c r="E94" s="390" t="s">
        <v>516</v>
      </c>
      <c r="F94" s="390" t="s">
        <v>341</v>
      </c>
      <c r="G94" s="390" t="s">
        <v>516</v>
      </c>
    </row>
    <row r="95" spans="1:7" ht="22.5" x14ac:dyDescent="0.2">
      <c r="A95" s="387"/>
      <c r="B95" s="387"/>
      <c r="C95" s="388" t="s">
        <v>517</v>
      </c>
      <c r="D95" s="389" t="s">
        <v>518</v>
      </c>
      <c r="E95" s="390" t="s">
        <v>341</v>
      </c>
      <c r="F95" s="390" t="s">
        <v>341</v>
      </c>
      <c r="G95" s="390" t="s">
        <v>341</v>
      </c>
    </row>
    <row r="96" spans="1:7" x14ac:dyDescent="0.2">
      <c r="A96" s="387"/>
      <c r="B96" s="387"/>
      <c r="C96" s="388" t="s">
        <v>360</v>
      </c>
      <c r="D96" s="389" t="s">
        <v>15</v>
      </c>
      <c r="E96" s="390" t="s">
        <v>519</v>
      </c>
      <c r="F96" s="390" t="s">
        <v>341</v>
      </c>
      <c r="G96" s="390" t="s">
        <v>519</v>
      </c>
    </row>
    <row r="97" spans="1:7" x14ac:dyDescent="0.2">
      <c r="A97" s="387"/>
      <c r="B97" s="387"/>
      <c r="C97" s="388" t="s">
        <v>362</v>
      </c>
      <c r="D97" s="389" t="s">
        <v>16</v>
      </c>
      <c r="E97" s="390" t="s">
        <v>520</v>
      </c>
      <c r="F97" s="390" t="s">
        <v>341</v>
      </c>
      <c r="G97" s="390" t="s">
        <v>520</v>
      </c>
    </row>
    <row r="98" spans="1:7" ht="22.5" x14ac:dyDescent="0.2">
      <c r="A98" s="387"/>
      <c r="B98" s="387"/>
      <c r="C98" s="388" t="s">
        <v>521</v>
      </c>
      <c r="D98" s="389" t="s">
        <v>522</v>
      </c>
      <c r="E98" s="390" t="s">
        <v>523</v>
      </c>
      <c r="F98" s="390" t="s">
        <v>341</v>
      </c>
      <c r="G98" s="390" t="s">
        <v>523</v>
      </c>
    </row>
    <row r="99" spans="1:7" ht="22.5" x14ac:dyDescent="0.2">
      <c r="A99" s="387"/>
      <c r="B99" s="387"/>
      <c r="C99" s="388" t="s">
        <v>524</v>
      </c>
      <c r="D99" s="389" t="s">
        <v>34</v>
      </c>
      <c r="E99" s="390" t="s">
        <v>525</v>
      </c>
      <c r="F99" s="390" t="s">
        <v>341</v>
      </c>
      <c r="G99" s="390" t="s">
        <v>525</v>
      </c>
    </row>
    <row r="100" spans="1:7" x14ac:dyDescent="0.2">
      <c r="A100" s="387"/>
      <c r="B100" s="387"/>
      <c r="C100" s="388" t="s">
        <v>376</v>
      </c>
      <c r="D100" s="389" t="s">
        <v>27</v>
      </c>
      <c r="E100" s="390" t="s">
        <v>526</v>
      </c>
      <c r="F100" s="390" t="s">
        <v>341</v>
      </c>
      <c r="G100" s="390" t="s">
        <v>526</v>
      </c>
    </row>
    <row r="101" spans="1:7" x14ac:dyDescent="0.2">
      <c r="A101" s="387"/>
      <c r="B101" s="387"/>
      <c r="C101" s="388" t="s">
        <v>405</v>
      </c>
      <c r="D101" s="389" t="s">
        <v>22</v>
      </c>
      <c r="E101" s="390" t="s">
        <v>527</v>
      </c>
      <c r="F101" s="390" t="s">
        <v>341</v>
      </c>
      <c r="G101" s="390" t="s">
        <v>527</v>
      </c>
    </row>
    <row r="102" spans="1:7" x14ac:dyDescent="0.2">
      <c r="A102" s="387"/>
      <c r="B102" s="387"/>
      <c r="C102" s="388" t="s">
        <v>528</v>
      </c>
      <c r="D102" s="389" t="s">
        <v>529</v>
      </c>
      <c r="E102" s="390" t="s">
        <v>476</v>
      </c>
      <c r="F102" s="390" t="s">
        <v>341</v>
      </c>
      <c r="G102" s="390" t="s">
        <v>476</v>
      </c>
    </row>
    <row r="103" spans="1:7" x14ac:dyDescent="0.2">
      <c r="A103" s="387"/>
      <c r="B103" s="387"/>
      <c r="C103" s="388" t="s">
        <v>346</v>
      </c>
      <c r="D103" s="389" t="s">
        <v>17</v>
      </c>
      <c r="E103" s="390" t="s">
        <v>530</v>
      </c>
      <c r="F103" s="390" t="s">
        <v>341</v>
      </c>
      <c r="G103" s="390" t="s">
        <v>530</v>
      </c>
    </row>
    <row r="104" spans="1:7" ht="22.5" x14ac:dyDescent="0.2">
      <c r="A104" s="387"/>
      <c r="B104" s="387"/>
      <c r="C104" s="388" t="s">
        <v>531</v>
      </c>
      <c r="D104" s="389" t="s">
        <v>532</v>
      </c>
      <c r="E104" s="390" t="s">
        <v>533</v>
      </c>
      <c r="F104" s="390" t="s">
        <v>341</v>
      </c>
      <c r="G104" s="390" t="s">
        <v>533</v>
      </c>
    </row>
    <row r="105" spans="1:7" x14ac:dyDescent="0.2">
      <c r="A105" s="387"/>
      <c r="B105" s="387"/>
      <c r="C105" s="388" t="s">
        <v>534</v>
      </c>
      <c r="D105" s="389" t="s">
        <v>535</v>
      </c>
      <c r="E105" s="390" t="s">
        <v>341</v>
      </c>
      <c r="F105" s="390" t="s">
        <v>341</v>
      </c>
      <c r="G105" s="390" t="s">
        <v>341</v>
      </c>
    </row>
    <row r="106" spans="1:7" ht="22.5" x14ac:dyDescent="0.2">
      <c r="A106" s="387"/>
      <c r="B106" s="387"/>
      <c r="C106" s="388" t="s">
        <v>536</v>
      </c>
      <c r="D106" s="389" t="s">
        <v>537</v>
      </c>
      <c r="E106" s="390" t="s">
        <v>538</v>
      </c>
      <c r="F106" s="390" t="s">
        <v>341</v>
      </c>
      <c r="G106" s="390" t="s">
        <v>538</v>
      </c>
    </row>
    <row r="107" spans="1:7" x14ac:dyDescent="0.2">
      <c r="A107" s="387"/>
      <c r="B107" s="387"/>
      <c r="C107" s="388" t="s">
        <v>493</v>
      </c>
      <c r="D107" s="389" t="s">
        <v>23</v>
      </c>
      <c r="E107" s="390" t="s">
        <v>539</v>
      </c>
      <c r="F107" s="390" t="s">
        <v>341</v>
      </c>
      <c r="G107" s="390" t="s">
        <v>539</v>
      </c>
    </row>
    <row r="108" spans="1:7" x14ac:dyDescent="0.2">
      <c r="A108" s="387"/>
      <c r="B108" s="387"/>
      <c r="C108" s="388" t="s">
        <v>504</v>
      </c>
      <c r="D108" s="389" t="s">
        <v>505</v>
      </c>
      <c r="E108" s="390" t="s">
        <v>442</v>
      </c>
      <c r="F108" s="390" t="s">
        <v>341</v>
      </c>
      <c r="G108" s="390" t="s">
        <v>442</v>
      </c>
    </row>
    <row r="109" spans="1:7" x14ac:dyDescent="0.2">
      <c r="A109" s="387"/>
      <c r="B109" s="387"/>
      <c r="C109" s="388" t="s">
        <v>365</v>
      </c>
      <c r="D109" s="389" t="s">
        <v>18</v>
      </c>
      <c r="E109" s="390" t="s">
        <v>526</v>
      </c>
      <c r="F109" s="390" t="s">
        <v>341</v>
      </c>
      <c r="G109" s="390" t="s">
        <v>526</v>
      </c>
    </row>
    <row r="110" spans="1:7" ht="22.5" x14ac:dyDescent="0.2">
      <c r="A110" s="387"/>
      <c r="B110" s="387"/>
      <c r="C110" s="388" t="s">
        <v>540</v>
      </c>
      <c r="D110" s="389" t="s">
        <v>43</v>
      </c>
      <c r="E110" s="390" t="s">
        <v>541</v>
      </c>
      <c r="F110" s="390" t="s">
        <v>341</v>
      </c>
      <c r="G110" s="390" t="s">
        <v>541</v>
      </c>
    </row>
    <row r="111" spans="1:7" ht="22.5" x14ac:dyDescent="0.2">
      <c r="A111" s="387"/>
      <c r="B111" s="387"/>
      <c r="C111" s="388" t="s">
        <v>462</v>
      </c>
      <c r="D111" s="389" t="s">
        <v>44</v>
      </c>
      <c r="E111" s="390" t="s">
        <v>375</v>
      </c>
      <c r="F111" s="390" t="s">
        <v>341</v>
      </c>
      <c r="G111" s="390" t="s">
        <v>375</v>
      </c>
    </row>
    <row r="112" spans="1:7" ht="22.5" x14ac:dyDescent="0.2">
      <c r="A112" s="387"/>
      <c r="B112" s="387"/>
      <c r="C112" s="388" t="s">
        <v>542</v>
      </c>
      <c r="D112" s="389" t="s">
        <v>543</v>
      </c>
      <c r="E112" s="390" t="s">
        <v>527</v>
      </c>
      <c r="F112" s="390" t="s">
        <v>374</v>
      </c>
      <c r="G112" s="390" t="s">
        <v>544</v>
      </c>
    </row>
    <row r="113" spans="1:7" ht="22.5" x14ac:dyDescent="0.2">
      <c r="A113" s="387"/>
      <c r="B113" s="387"/>
      <c r="C113" s="388" t="s">
        <v>172</v>
      </c>
      <c r="D113" s="389" t="s">
        <v>411</v>
      </c>
      <c r="E113" s="390" t="s">
        <v>341</v>
      </c>
      <c r="F113" s="390" t="s">
        <v>341</v>
      </c>
      <c r="G113" s="390" t="s">
        <v>341</v>
      </c>
    </row>
    <row r="114" spans="1:7" ht="22.5" x14ac:dyDescent="0.2">
      <c r="A114" s="383"/>
      <c r="B114" s="394" t="s">
        <v>545</v>
      </c>
      <c r="C114" s="384"/>
      <c r="D114" s="385" t="s">
        <v>546</v>
      </c>
      <c r="E114" s="386" t="s">
        <v>547</v>
      </c>
      <c r="F114" s="386" t="s">
        <v>341</v>
      </c>
      <c r="G114" s="386" t="s">
        <v>547</v>
      </c>
    </row>
    <row r="115" spans="1:7" x14ac:dyDescent="0.2">
      <c r="A115" s="387"/>
      <c r="B115" s="387"/>
      <c r="C115" s="388" t="s">
        <v>360</v>
      </c>
      <c r="D115" s="389" t="s">
        <v>15</v>
      </c>
      <c r="E115" s="390" t="s">
        <v>341</v>
      </c>
      <c r="F115" s="390" t="s">
        <v>341</v>
      </c>
      <c r="G115" s="390" t="s">
        <v>341</v>
      </c>
    </row>
    <row r="116" spans="1:7" x14ac:dyDescent="0.2">
      <c r="A116" s="387"/>
      <c r="B116" s="387"/>
      <c r="C116" s="388" t="s">
        <v>362</v>
      </c>
      <c r="D116" s="389" t="s">
        <v>16</v>
      </c>
      <c r="E116" s="390" t="s">
        <v>548</v>
      </c>
      <c r="F116" s="390" t="s">
        <v>341</v>
      </c>
      <c r="G116" s="390" t="s">
        <v>548</v>
      </c>
    </row>
    <row r="117" spans="1:7" x14ac:dyDescent="0.2">
      <c r="A117" s="387"/>
      <c r="B117" s="387"/>
      <c r="C117" s="388" t="s">
        <v>346</v>
      </c>
      <c r="D117" s="389" t="s">
        <v>17</v>
      </c>
      <c r="E117" s="390" t="s">
        <v>371</v>
      </c>
      <c r="F117" s="390" t="s">
        <v>341</v>
      </c>
      <c r="G117" s="390" t="s">
        <v>371</v>
      </c>
    </row>
    <row r="118" spans="1:7" ht="15" x14ac:dyDescent="0.2">
      <c r="A118" s="383"/>
      <c r="B118" s="394" t="s">
        <v>549</v>
      </c>
      <c r="C118" s="384"/>
      <c r="D118" s="385" t="s">
        <v>10</v>
      </c>
      <c r="E118" s="386" t="s">
        <v>550</v>
      </c>
      <c r="F118" s="386" t="s">
        <v>341</v>
      </c>
      <c r="G118" s="386" t="s">
        <v>550</v>
      </c>
    </row>
    <row r="119" spans="1:7" x14ac:dyDescent="0.2">
      <c r="A119" s="387"/>
      <c r="B119" s="387"/>
      <c r="C119" s="388" t="s">
        <v>498</v>
      </c>
      <c r="D119" s="389" t="s">
        <v>499</v>
      </c>
      <c r="E119" s="390" t="s">
        <v>551</v>
      </c>
      <c r="F119" s="390" t="s">
        <v>341</v>
      </c>
      <c r="G119" s="390" t="s">
        <v>551</v>
      </c>
    </row>
    <row r="120" spans="1:7" x14ac:dyDescent="0.2">
      <c r="A120" s="387"/>
      <c r="B120" s="387"/>
      <c r="C120" s="388" t="s">
        <v>552</v>
      </c>
      <c r="D120" s="389" t="s">
        <v>553</v>
      </c>
      <c r="E120" s="390" t="s">
        <v>554</v>
      </c>
      <c r="F120" s="390" t="s">
        <v>341</v>
      </c>
      <c r="G120" s="390" t="s">
        <v>554</v>
      </c>
    </row>
    <row r="121" spans="1:7" x14ac:dyDescent="0.2">
      <c r="A121" s="387"/>
      <c r="B121" s="387"/>
      <c r="C121" s="388" t="s">
        <v>365</v>
      </c>
      <c r="D121" s="389" t="s">
        <v>18</v>
      </c>
      <c r="E121" s="390" t="s">
        <v>555</v>
      </c>
      <c r="F121" s="390" t="s">
        <v>341</v>
      </c>
      <c r="G121" s="390" t="s">
        <v>555</v>
      </c>
    </row>
    <row r="122" spans="1:7" ht="33.75" x14ac:dyDescent="0.2">
      <c r="A122" s="380" t="s">
        <v>556</v>
      </c>
      <c r="B122" s="380"/>
      <c r="C122" s="380"/>
      <c r="D122" s="381" t="s">
        <v>557</v>
      </c>
      <c r="E122" s="382" t="s">
        <v>558</v>
      </c>
      <c r="F122" s="382" t="s">
        <v>341</v>
      </c>
      <c r="G122" s="382" t="s">
        <v>558</v>
      </c>
    </row>
    <row r="123" spans="1:7" ht="22.5" x14ac:dyDescent="0.2">
      <c r="A123" s="383"/>
      <c r="B123" s="394" t="s">
        <v>559</v>
      </c>
      <c r="C123" s="384"/>
      <c r="D123" s="385" t="s">
        <v>560</v>
      </c>
      <c r="E123" s="386" t="s">
        <v>561</v>
      </c>
      <c r="F123" s="386" t="s">
        <v>341</v>
      </c>
      <c r="G123" s="386" t="s">
        <v>561</v>
      </c>
    </row>
    <row r="124" spans="1:7" x14ac:dyDescent="0.2">
      <c r="A124" s="387"/>
      <c r="B124" s="387"/>
      <c r="C124" s="388" t="s">
        <v>354</v>
      </c>
      <c r="D124" s="389" t="s">
        <v>12</v>
      </c>
      <c r="E124" s="390" t="s">
        <v>562</v>
      </c>
      <c r="F124" s="390" t="s">
        <v>341</v>
      </c>
      <c r="G124" s="390" t="s">
        <v>562</v>
      </c>
    </row>
    <row r="125" spans="1:7" x14ac:dyDescent="0.2">
      <c r="A125" s="387"/>
      <c r="B125" s="387"/>
      <c r="C125" s="388" t="s">
        <v>356</v>
      </c>
      <c r="D125" s="389" t="s">
        <v>13</v>
      </c>
      <c r="E125" s="390" t="s">
        <v>563</v>
      </c>
      <c r="F125" s="390" t="s">
        <v>341</v>
      </c>
      <c r="G125" s="390" t="s">
        <v>563</v>
      </c>
    </row>
    <row r="126" spans="1:7" x14ac:dyDescent="0.2">
      <c r="A126" s="387"/>
      <c r="B126" s="387"/>
      <c r="C126" s="388" t="s">
        <v>358</v>
      </c>
      <c r="D126" s="389" t="s">
        <v>14</v>
      </c>
      <c r="E126" s="390" t="s">
        <v>564</v>
      </c>
      <c r="F126" s="390" t="s">
        <v>341</v>
      </c>
      <c r="G126" s="390" t="s">
        <v>564</v>
      </c>
    </row>
    <row r="127" spans="1:7" ht="22.5" x14ac:dyDescent="0.2">
      <c r="A127" s="383"/>
      <c r="B127" s="394" t="s">
        <v>565</v>
      </c>
      <c r="C127" s="384"/>
      <c r="D127" s="385" t="s">
        <v>566</v>
      </c>
      <c r="E127" s="386" t="s">
        <v>567</v>
      </c>
      <c r="F127" s="386" t="s">
        <v>341</v>
      </c>
      <c r="G127" s="386" t="s">
        <v>567</v>
      </c>
    </row>
    <row r="128" spans="1:7" x14ac:dyDescent="0.2">
      <c r="A128" s="387"/>
      <c r="B128" s="387"/>
      <c r="C128" s="388" t="s">
        <v>498</v>
      </c>
      <c r="D128" s="389" t="s">
        <v>499</v>
      </c>
      <c r="E128" s="390" t="s">
        <v>568</v>
      </c>
      <c r="F128" s="390" t="s">
        <v>341</v>
      </c>
      <c r="G128" s="390" t="s">
        <v>568</v>
      </c>
    </row>
    <row r="129" spans="1:7" x14ac:dyDescent="0.2">
      <c r="A129" s="387"/>
      <c r="B129" s="387"/>
      <c r="C129" s="388" t="s">
        <v>356</v>
      </c>
      <c r="D129" s="389" t="s">
        <v>13</v>
      </c>
      <c r="E129" s="390" t="s">
        <v>569</v>
      </c>
      <c r="F129" s="390" t="s">
        <v>341</v>
      </c>
      <c r="G129" s="390" t="s">
        <v>569</v>
      </c>
    </row>
    <row r="130" spans="1:7" x14ac:dyDescent="0.2">
      <c r="A130" s="387"/>
      <c r="B130" s="387"/>
      <c r="C130" s="388" t="s">
        <v>358</v>
      </c>
      <c r="D130" s="389" t="s">
        <v>14</v>
      </c>
      <c r="E130" s="390" t="s">
        <v>570</v>
      </c>
      <c r="F130" s="390" t="s">
        <v>341</v>
      </c>
      <c r="G130" s="390" t="s">
        <v>570</v>
      </c>
    </row>
    <row r="131" spans="1:7" x14ac:dyDescent="0.2">
      <c r="A131" s="387"/>
      <c r="B131" s="387"/>
      <c r="C131" s="388" t="s">
        <v>360</v>
      </c>
      <c r="D131" s="389" t="s">
        <v>15</v>
      </c>
      <c r="E131" s="390" t="s">
        <v>571</v>
      </c>
      <c r="F131" s="390" t="s">
        <v>341</v>
      </c>
      <c r="G131" s="390" t="s">
        <v>571</v>
      </c>
    </row>
    <row r="132" spans="1:7" x14ac:dyDescent="0.2">
      <c r="A132" s="387"/>
      <c r="B132" s="387"/>
      <c r="C132" s="388" t="s">
        <v>362</v>
      </c>
      <c r="D132" s="389" t="s">
        <v>16</v>
      </c>
      <c r="E132" s="390" t="s">
        <v>572</v>
      </c>
      <c r="F132" s="390" t="s">
        <v>341</v>
      </c>
      <c r="G132" s="390" t="s">
        <v>572</v>
      </c>
    </row>
    <row r="133" spans="1:7" x14ac:dyDescent="0.2">
      <c r="A133" s="387"/>
      <c r="B133" s="387"/>
      <c r="C133" s="388" t="s">
        <v>376</v>
      </c>
      <c r="D133" s="389" t="s">
        <v>27</v>
      </c>
      <c r="E133" s="390" t="s">
        <v>573</v>
      </c>
      <c r="F133" s="390" t="s">
        <v>341</v>
      </c>
      <c r="G133" s="390" t="s">
        <v>573</v>
      </c>
    </row>
    <row r="134" spans="1:7" x14ac:dyDescent="0.2">
      <c r="A134" s="387"/>
      <c r="B134" s="387"/>
      <c r="C134" s="388" t="s">
        <v>346</v>
      </c>
      <c r="D134" s="389" t="s">
        <v>17</v>
      </c>
      <c r="E134" s="390" t="s">
        <v>574</v>
      </c>
      <c r="F134" s="390" t="s">
        <v>341</v>
      </c>
      <c r="G134" s="390" t="s">
        <v>574</v>
      </c>
    </row>
    <row r="135" spans="1:7" x14ac:dyDescent="0.2">
      <c r="A135" s="387"/>
      <c r="B135" s="387"/>
      <c r="C135" s="388" t="s">
        <v>493</v>
      </c>
      <c r="D135" s="389" t="s">
        <v>23</v>
      </c>
      <c r="E135" s="390" t="s">
        <v>575</v>
      </c>
      <c r="F135" s="390" t="s">
        <v>341</v>
      </c>
      <c r="G135" s="390" t="s">
        <v>575</v>
      </c>
    </row>
    <row r="136" spans="1:7" ht="15" x14ac:dyDescent="0.2">
      <c r="A136" s="383"/>
      <c r="B136" s="394" t="s">
        <v>576</v>
      </c>
      <c r="C136" s="384"/>
      <c r="D136" s="385" t="s">
        <v>29</v>
      </c>
      <c r="E136" s="386" t="s">
        <v>577</v>
      </c>
      <c r="F136" s="386" t="s">
        <v>341</v>
      </c>
      <c r="G136" s="386" t="s">
        <v>577</v>
      </c>
    </row>
    <row r="137" spans="1:7" x14ac:dyDescent="0.2">
      <c r="A137" s="387"/>
      <c r="B137" s="387"/>
      <c r="C137" s="388" t="s">
        <v>498</v>
      </c>
      <c r="D137" s="389" t="s">
        <v>499</v>
      </c>
      <c r="E137" s="390" t="s">
        <v>578</v>
      </c>
      <c r="F137" s="390" t="s">
        <v>341</v>
      </c>
      <c r="G137" s="390" t="s">
        <v>578</v>
      </c>
    </row>
    <row r="138" spans="1:7" x14ac:dyDescent="0.2">
      <c r="A138" s="387"/>
      <c r="B138" s="387"/>
      <c r="C138" s="388" t="s">
        <v>356</v>
      </c>
      <c r="D138" s="389" t="s">
        <v>13</v>
      </c>
      <c r="E138" s="390" t="s">
        <v>579</v>
      </c>
      <c r="F138" s="390" t="s">
        <v>341</v>
      </c>
      <c r="G138" s="390" t="s">
        <v>579</v>
      </c>
    </row>
    <row r="139" spans="1:7" x14ac:dyDescent="0.2">
      <c r="A139" s="387"/>
      <c r="B139" s="387"/>
      <c r="C139" s="388" t="s">
        <v>358</v>
      </c>
      <c r="D139" s="389" t="s">
        <v>14</v>
      </c>
      <c r="E139" s="390" t="s">
        <v>580</v>
      </c>
      <c r="F139" s="390" t="s">
        <v>341</v>
      </c>
      <c r="G139" s="390" t="s">
        <v>580</v>
      </c>
    </row>
    <row r="140" spans="1:7" x14ac:dyDescent="0.2">
      <c r="A140" s="387"/>
      <c r="B140" s="387"/>
      <c r="C140" s="388" t="s">
        <v>360</v>
      </c>
      <c r="D140" s="389" t="s">
        <v>15</v>
      </c>
      <c r="E140" s="390" t="s">
        <v>581</v>
      </c>
      <c r="F140" s="390" t="s">
        <v>341</v>
      </c>
      <c r="G140" s="390" t="s">
        <v>581</v>
      </c>
    </row>
    <row r="141" spans="1:7" x14ac:dyDescent="0.2">
      <c r="A141" s="387"/>
      <c r="B141" s="387"/>
      <c r="C141" s="388" t="s">
        <v>362</v>
      </c>
      <c r="D141" s="389" t="s">
        <v>16</v>
      </c>
      <c r="E141" s="390" t="s">
        <v>582</v>
      </c>
      <c r="F141" s="390" t="s">
        <v>341</v>
      </c>
      <c r="G141" s="390" t="s">
        <v>582</v>
      </c>
    </row>
    <row r="142" spans="1:7" x14ac:dyDescent="0.2">
      <c r="A142" s="387"/>
      <c r="B142" s="387"/>
      <c r="C142" s="388" t="s">
        <v>376</v>
      </c>
      <c r="D142" s="389" t="s">
        <v>27</v>
      </c>
      <c r="E142" s="390" t="s">
        <v>583</v>
      </c>
      <c r="F142" s="390" t="s">
        <v>341</v>
      </c>
      <c r="G142" s="390" t="s">
        <v>583</v>
      </c>
    </row>
    <row r="143" spans="1:7" x14ac:dyDescent="0.2">
      <c r="A143" s="387"/>
      <c r="B143" s="387"/>
      <c r="C143" s="388" t="s">
        <v>346</v>
      </c>
      <c r="D143" s="389" t="s">
        <v>17</v>
      </c>
      <c r="E143" s="390" t="s">
        <v>584</v>
      </c>
      <c r="F143" s="390" t="s">
        <v>341</v>
      </c>
      <c r="G143" s="390" t="s">
        <v>584</v>
      </c>
    </row>
    <row r="144" spans="1:7" x14ac:dyDescent="0.2">
      <c r="A144" s="387"/>
      <c r="B144" s="387"/>
      <c r="C144" s="388" t="s">
        <v>493</v>
      </c>
      <c r="D144" s="389" t="s">
        <v>23</v>
      </c>
      <c r="E144" s="390" t="s">
        <v>585</v>
      </c>
      <c r="F144" s="390" t="s">
        <v>341</v>
      </c>
      <c r="G144" s="390" t="s">
        <v>585</v>
      </c>
    </row>
    <row r="145" spans="1:7" ht="56.25" x14ac:dyDescent="0.2">
      <c r="A145" s="383"/>
      <c r="B145" s="394" t="s">
        <v>586</v>
      </c>
      <c r="C145" s="384"/>
      <c r="D145" s="385" t="s">
        <v>587</v>
      </c>
      <c r="E145" s="386" t="s">
        <v>588</v>
      </c>
      <c r="F145" s="386" t="s">
        <v>341</v>
      </c>
      <c r="G145" s="386" t="s">
        <v>588</v>
      </c>
    </row>
    <row r="146" spans="1:7" x14ac:dyDescent="0.2">
      <c r="A146" s="387"/>
      <c r="B146" s="387"/>
      <c r="C146" s="388" t="s">
        <v>498</v>
      </c>
      <c r="D146" s="389" t="s">
        <v>499</v>
      </c>
      <c r="E146" s="390" t="s">
        <v>589</v>
      </c>
      <c r="F146" s="390" t="s">
        <v>341</v>
      </c>
      <c r="G146" s="390" t="s">
        <v>589</v>
      </c>
    </row>
    <row r="147" spans="1:7" x14ac:dyDescent="0.2">
      <c r="A147" s="387"/>
      <c r="B147" s="387"/>
      <c r="C147" s="388" t="s">
        <v>356</v>
      </c>
      <c r="D147" s="389" t="s">
        <v>13</v>
      </c>
      <c r="E147" s="390" t="s">
        <v>590</v>
      </c>
      <c r="F147" s="390" t="s">
        <v>341</v>
      </c>
      <c r="G147" s="390" t="s">
        <v>590</v>
      </c>
    </row>
    <row r="148" spans="1:7" x14ac:dyDescent="0.2">
      <c r="A148" s="387"/>
      <c r="B148" s="387"/>
      <c r="C148" s="388" t="s">
        <v>358</v>
      </c>
      <c r="D148" s="389" t="s">
        <v>14</v>
      </c>
      <c r="E148" s="390" t="s">
        <v>591</v>
      </c>
      <c r="F148" s="390" t="s">
        <v>341</v>
      </c>
      <c r="G148" s="390" t="s">
        <v>591</v>
      </c>
    </row>
    <row r="149" spans="1:7" x14ac:dyDescent="0.2">
      <c r="A149" s="387"/>
      <c r="B149" s="387"/>
      <c r="C149" s="388" t="s">
        <v>360</v>
      </c>
      <c r="D149" s="389" t="s">
        <v>15</v>
      </c>
      <c r="E149" s="390" t="s">
        <v>592</v>
      </c>
      <c r="F149" s="390" t="s">
        <v>341</v>
      </c>
      <c r="G149" s="390" t="s">
        <v>592</v>
      </c>
    </row>
    <row r="150" spans="1:7" x14ac:dyDescent="0.2">
      <c r="A150" s="387"/>
      <c r="B150" s="387"/>
      <c r="C150" s="388" t="s">
        <v>362</v>
      </c>
      <c r="D150" s="389" t="s">
        <v>16</v>
      </c>
      <c r="E150" s="390" t="s">
        <v>593</v>
      </c>
      <c r="F150" s="390" t="s">
        <v>341</v>
      </c>
      <c r="G150" s="390" t="s">
        <v>593</v>
      </c>
    </row>
    <row r="151" spans="1:7" x14ac:dyDescent="0.2">
      <c r="A151" s="387"/>
      <c r="B151" s="387"/>
      <c r="C151" s="388" t="s">
        <v>346</v>
      </c>
      <c r="D151" s="389" t="s">
        <v>17</v>
      </c>
      <c r="E151" s="390" t="s">
        <v>594</v>
      </c>
      <c r="F151" s="390" t="s">
        <v>341</v>
      </c>
      <c r="G151" s="390" t="s">
        <v>594</v>
      </c>
    </row>
    <row r="152" spans="1:7" x14ac:dyDescent="0.2">
      <c r="A152" s="387"/>
      <c r="B152" s="387"/>
      <c r="C152" s="388" t="s">
        <v>493</v>
      </c>
      <c r="D152" s="389" t="s">
        <v>23</v>
      </c>
      <c r="E152" s="390" t="s">
        <v>595</v>
      </c>
      <c r="F152" s="390" t="s">
        <v>341</v>
      </c>
      <c r="G152" s="390" t="s">
        <v>595</v>
      </c>
    </row>
    <row r="153" spans="1:7" ht="15" x14ac:dyDescent="0.2">
      <c r="A153" s="383"/>
      <c r="B153" s="394" t="s">
        <v>596</v>
      </c>
      <c r="C153" s="384"/>
      <c r="D153" s="385" t="s">
        <v>31</v>
      </c>
      <c r="E153" s="386" t="s">
        <v>597</v>
      </c>
      <c r="F153" s="386" t="s">
        <v>341</v>
      </c>
      <c r="G153" s="386" t="s">
        <v>597</v>
      </c>
    </row>
    <row r="154" spans="1:7" x14ac:dyDescent="0.2">
      <c r="A154" s="387"/>
      <c r="B154" s="387"/>
      <c r="C154" s="388" t="s">
        <v>498</v>
      </c>
      <c r="D154" s="389" t="s">
        <v>499</v>
      </c>
      <c r="E154" s="390" t="s">
        <v>598</v>
      </c>
      <c r="F154" s="390" t="s">
        <v>341</v>
      </c>
      <c r="G154" s="390" t="s">
        <v>598</v>
      </c>
    </row>
    <row r="155" spans="1:7" x14ac:dyDescent="0.2">
      <c r="A155" s="387"/>
      <c r="B155" s="387"/>
      <c r="C155" s="388" t="s">
        <v>356</v>
      </c>
      <c r="D155" s="389" t="s">
        <v>13</v>
      </c>
      <c r="E155" s="390" t="s">
        <v>599</v>
      </c>
      <c r="F155" s="390" t="s">
        <v>341</v>
      </c>
      <c r="G155" s="390" t="s">
        <v>599</v>
      </c>
    </row>
    <row r="156" spans="1:7" x14ac:dyDescent="0.2">
      <c r="A156" s="387"/>
      <c r="B156" s="387"/>
      <c r="C156" s="388" t="s">
        <v>358</v>
      </c>
      <c r="D156" s="389" t="s">
        <v>14</v>
      </c>
      <c r="E156" s="390" t="s">
        <v>600</v>
      </c>
      <c r="F156" s="390" t="s">
        <v>341</v>
      </c>
      <c r="G156" s="390" t="s">
        <v>600</v>
      </c>
    </row>
    <row r="157" spans="1:7" x14ac:dyDescent="0.2">
      <c r="A157" s="387"/>
      <c r="B157" s="387"/>
      <c r="C157" s="388" t="s">
        <v>360</v>
      </c>
      <c r="D157" s="389" t="s">
        <v>15</v>
      </c>
      <c r="E157" s="390" t="s">
        <v>601</v>
      </c>
      <c r="F157" s="390" t="s">
        <v>341</v>
      </c>
      <c r="G157" s="390" t="s">
        <v>601</v>
      </c>
    </row>
    <row r="158" spans="1:7" x14ac:dyDescent="0.2">
      <c r="A158" s="387"/>
      <c r="B158" s="387"/>
      <c r="C158" s="388" t="s">
        <v>362</v>
      </c>
      <c r="D158" s="389" t="s">
        <v>16</v>
      </c>
      <c r="E158" s="390" t="s">
        <v>602</v>
      </c>
      <c r="F158" s="390" t="s">
        <v>341</v>
      </c>
      <c r="G158" s="390" t="s">
        <v>602</v>
      </c>
    </row>
    <row r="159" spans="1:7" x14ac:dyDescent="0.2">
      <c r="A159" s="387"/>
      <c r="B159" s="387"/>
      <c r="C159" s="388" t="s">
        <v>376</v>
      </c>
      <c r="D159" s="389" t="s">
        <v>27</v>
      </c>
      <c r="E159" s="390" t="s">
        <v>603</v>
      </c>
      <c r="F159" s="390" t="s">
        <v>341</v>
      </c>
      <c r="G159" s="390" t="s">
        <v>603</v>
      </c>
    </row>
    <row r="160" spans="1:7" x14ac:dyDescent="0.2">
      <c r="A160" s="387"/>
      <c r="B160" s="387"/>
      <c r="C160" s="388" t="s">
        <v>346</v>
      </c>
      <c r="D160" s="389" t="s">
        <v>17</v>
      </c>
      <c r="E160" s="390" t="s">
        <v>604</v>
      </c>
      <c r="F160" s="390" t="s">
        <v>341</v>
      </c>
      <c r="G160" s="390" t="s">
        <v>604</v>
      </c>
    </row>
    <row r="161" spans="1:7" x14ac:dyDescent="0.2">
      <c r="A161" s="387"/>
      <c r="B161" s="387"/>
      <c r="C161" s="388" t="s">
        <v>493</v>
      </c>
      <c r="D161" s="389" t="s">
        <v>23</v>
      </c>
      <c r="E161" s="390" t="s">
        <v>605</v>
      </c>
      <c r="F161" s="390" t="s">
        <v>341</v>
      </c>
      <c r="G161" s="390" t="s">
        <v>605</v>
      </c>
    </row>
    <row r="162" spans="1:7" ht="22.5" x14ac:dyDescent="0.2">
      <c r="A162" s="380" t="s">
        <v>201</v>
      </c>
      <c r="B162" s="380"/>
      <c r="C162" s="380"/>
      <c r="D162" s="381" t="s">
        <v>102</v>
      </c>
      <c r="E162" s="382" t="s">
        <v>606</v>
      </c>
      <c r="F162" s="382" t="s">
        <v>341</v>
      </c>
      <c r="G162" s="382" t="s">
        <v>606</v>
      </c>
    </row>
    <row r="163" spans="1:7" ht="15" x14ac:dyDescent="0.2">
      <c r="A163" s="383"/>
      <c r="B163" s="394" t="s">
        <v>202</v>
      </c>
      <c r="C163" s="384"/>
      <c r="D163" s="385" t="s">
        <v>607</v>
      </c>
      <c r="E163" s="386" t="s">
        <v>608</v>
      </c>
      <c r="F163" s="386" t="s">
        <v>416</v>
      </c>
      <c r="G163" s="386" t="s">
        <v>393</v>
      </c>
    </row>
    <row r="164" spans="1:7" ht="22.5" x14ac:dyDescent="0.2">
      <c r="A164" s="387"/>
      <c r="B164" s="387"/>
      <c r="C164" s="388" t="s">
        <v>609</v>
      </c>
      <c r="D164" s="389" t="s">
        <v>610</v>
      </c>
      <c r="E164" s="390" t="s">
        <v>476</v>
      </c>
      <c r="F164" s="390" t="s">
        <v>341</v>
      </c>
      <c r="G164" s="390" t="s">
        <v>476</v>
      </c>
    </row>
    <row r="165" spans="1:7" x14ac:dyDescent="0.2">
      <c r="A165" s="387"/>
      <c r="B165" s="387"/>
      <c r="C165" s="388" t="s">
        <v>362</v>
      </c>
      <c r="D165" s="389" t="s">
        <v>16</v>
      </c>
      <c r="E165" s="390" t="s">
        <v>341</v>
      </c>
      <c r="F165" s="390" t="s">
        <v>611</v>
      </c>
      <c r="G165" s="390" t="s">
        <v>611</v>
      </c>
    </row>
    <row r="166" spans="1:7" x14ac:dyDescent="0.2">
      <c r="A166" s="387"/>
      <c r="B166" s="387"/>
      <c r="C166" s="388" t="s">
        <v>346</v>
      </c>
      <c r="D166" s="389" t="s">
        <v>17</v>
      </c>
      <c r="E166" s="390" t="s">
        <v>341</v>
      </c>
      <c r="F166" s="390" t="s">
        <v>416</v>
      </c>
      <c r="G166" s="390" t="s">
        <v>416</v>
      </c>
    </row>
    <row r="167" spans="1:7" ht="33.75" x14ac:dyDescent="0.2">
      <c r="A167" s="387"/>
      <c r="B167" s="387"/>
      <c r="C167" s="388" t="s">
        <v>203</v>
      </c>
      <c r="D167" s="389" t="s">
        <v>612</v>
      </c>
      <c r="E167" s="390" t="s">
        <v>613</v>
      </c>
      <c r="F167" s="390" t="s">
        <v>614</v>
      </c>
      <c r="G167" s="390" t="s">
        <v>615</v>
      </c>
    </row>
    <row r="168" spans="1:7" ht="15" x14ac:dyDescent="0.2">
      <c r="A168" s="383"/>
      <c r="B168" s="394" t="s">
        <v>207</v>
      </c>
      <c r="C168" s="384"/>
      <c r="D168" s="385" t="s">
        <v>103</v>
      </c>
      <c r="E168" s="386" t="s">
        <v>616</v>
      </c>
      <c r="F168" s="386" t="s">
        <v>617</v>
      </c>
      <c r="G168" s="386" t="s">
        <v>618</v>
      </c>
    </row>
    <row r="169" spans="1:7" ht="33.75" x14ac:dyDescent="0.2">
      <c r="A169" s="387"/>
      <c r="B169" s="387"/>
      <c r="C169" s="388" t="s">
        <v>619</v>
      </c>
      <c r="D169" s="389" t="s">
        <v>36</v>
      </c>
      <c r="E169" s="390" t="s">
        <v>544</v>
      </c>
      <c r="F169" s="390" t="s">
        <v>341</v>
      </c>
      <c r="G169" s="390" t="s">
        <v>544</v>
      </c>
    </row>
    <row r="170" spans="1:7" x14ac:dyDescent="0.2">
      <c r="A170" s="387"/>
      <c r="B170" s="387"/>
      <c r="C170" s="388" t="s">
        <v>498</v>
      </c>
      <c r="D170" s="389" t="s">
        <v>499</v>
      </c>
      <c r="E170" s="390" t="s">
        <v>538</v>
      </c>
      <c r="F170" s="390" t="s">
        <v>463</v>
      </c>
      <c r="G170" s="390" t="s">
        <v>620</v>
      </c>
    </row>
    <row r="171" spans="1:7" x14ac:dyDescent="0.2">
      <c r="A171" s="387"/>
      <c r="B171" s="387"/>
      <c r="C171" s="388" t="s">
        <v>356</v>
      </c>
      <c r="D171" s="389" t="s">
        <v>13</v>
      </c>
      <c r="E171" s="390" t="s">
        <v>621</v>
      </c>
      <c r="F171" s="390" t="s">
        <v>341</v>
      </c>
      <c r="G171" s="390" t="s">
        <v>621</v>
      </c>
    </row>
    <row r="172" spans="1:7" x14ac:dyDescent="0.2">
      <c r="A172" s="387"/>
      <c r="B172" s="387"/>
      <c r="C172" s="388" t="s">
        <v>358</v>
      </c>
      <c r="D172" s="389" t="s">
        <v>14</v>
      </c>
      <c r="E172" s="390" t="s">
        <v>622</v>
      </c>
      <c r="F172" s="390" t="s">
        <v>341</v>
      </c>
      <c r="G172" s="390" t="s">
        <v>622</v>
      </c>
    </row>
    <row r="173" spans="1:7" x14ac:dyDescent="0.2">
      <c r="A173" s="387"/>
      <c r="B173" s="387"/>
      <c r="C173" s="388" t="s">
        <v>360</v>
      </c>
      <c r="D173" s="389" t="s">
        <v>15</v>
      </c>
      <c r="E173" s="390" t="s">
        <v>623</v>
      </c>
      <c r="F173" s="390" t="s">
        <v>341</v>
      </c>
      <c r="G173" s="390" t="s">
        <v>623</v>
      </c>
    </row>
    <row r="174" spans="1:7" x14ac:dyDescent="0.2">
      <c r="A174" s="387"/>
      <c r="B174" s="387"/>
      <c r="C174" s="388" t="s">
        <v>362</v>
      </c>
      <c r="D174" s="389" t="s">
        <v>16</v>
      </c>
      <c r="E174" s="390" t="s">
        <v>624</v>
      </c>
      <c r="F174" s="390" t="s">
        <v>341</v>
      </c>
      <c r="G174" s="390" t="s">
        <v>624</v>
      </c>
    </row>
    <row r="175" spans="1:7" x14ac:dyDescent="0.2">
      <c r="A175" s="387"/>
      <c r="B175" s="387"/>
      <c r="C175" s="388" t="s">
        <v>376</v>
      </c>
      <c r="D175" s="389" t="s">
        <v>27</v>
      </c>
      <c r="E175" s="390" t="s">
        <v>391</v>
      </c>
      <c r="F175" s="390" t="s">
        <v>341</v>
      </c>
      <c r="G175" s="390" t="s">
        <v>391</v>
      </c>
    </row>
    <row r="176" spans="1:7" x14ac:dyDescent="0.2">
      <c r="A176" s="387"/>
      <c r="B176" s="387"/>
      <c r="C176" s="388" t="s">
        <v>405</v>
      </c>
      <c r="D176" s="389" t="s">
        <v>22</v>
      </c>
      <c r="E176" s="390" t="s">
        <v>539</v>
      </c>
      <c r="F176" s="390" t="s">
        <v>341</v>
      </c>
      <c r="G176" s="390" t="s">
        <v>539</v>
      </c>
    </row>
    <row r="177" spans="1:7" x14ac:dyDescent="0.2">
      <c r="A177" s="387"/>
      <c r="B177" s="387"/>
      <c r="C177" s="388" t="s">
        <v>528</v>
      </c>
      <c r="D177" s="389" t="s">
        <v>529</v>
      </c>
      <c r="E177" s="390" t="s">
        <v>342</v>
      </c>
      <c r="F177" s="390" t="s">
        <v>625</v>
      </c>
      <c r="G177" s="390" t="s">
        <v>626</v>
      </c>
    </row>
    <row r="178" spans="1:7" x14ac:dyDescent="0.2">
      <c r="A178" s="387"/>
      <c r="B178" s="387"/>
      <c r="C178" s="388" t="s">
        <v>346</v>
      </c>
      <c r="D178" s="389" t="s">
        <v>17</v>
      </c>
      <c r="E178" s="390" t="s">
        <v>627</v>
      </c>
      <c r="F178" s="390" t="s">
        <v>341</v>
      </c>
      <c r="G178" s="390" t="s">
        <v>627</v>
      </c>
    </row>
    <row r="179" spans="1:7" ht="22.5" x14ac:dyDescent="0.2">
      <c r="A179" s="387"/>
      <c r="B179" s="387"/>
      <c r="C179" s="388" t="s">
        <v>531</v>
      </c>
      <c r="D179" s="389" t="s">
        <v>532</v>
      </c>
      <c r="E179" s="390" t="s">
        <v>488</v>
      </c>
      <c r="F179" s="390" t="s">
        <v>341</v>
      </c>
      <c r="G179" s="390" t="s">
        <v>488</v>
      </c>
    </row>
    <row r="180" spans="1:7" x14ac:dyDescent="0.2">
      <c r="A180" s="387"/>
      <c r="B180" s="387"/>
      <c r="C180" s="388" t="s">
        <v>365</v>
      </c>
      <c r="D180" s="389" t="s">
        <v>18</v>
      </c>
      <c r="E180" s="390" t="s">
        <v>628</v>
      </c>
      <c r="F180" s="390" t="s">
        <v>374</v>
      </c>
      <c r="G180" s="390" t="s">
        <v>629</v>
      </c>
    </row>
    <row r="181" spans="1:7" ht="22.5" x14ac:dyDescent="0.2">
      <c r="A181" s="387"/>
      <c r="B181" s="387"/>
      <c r="C181" s="388" t="s">
        <v>133</v>
      </c>
      <c r="D181" s="389" t="s">
        <v>367</v>
      </c>
      <c r="E181" s="390" t="s">
        <v>630</v>
      </c>
      <c r="F181" s="390" t="s">
        <v>341</v>
      </c>
      <c r="G181" s="390" t="s">
        <v>630</v>
      </c>
    </row>
    <row r="182" spans="1:7" ht="56.25" x14ac:dyDescent="0.2">
      <c r="A182" s="387"/>
      <c r="B182" s="387"/>
      <c r="C182" s="388" t="s">
        <v>213</v>
      </c>
      <c r="D182" s="389" t="s">
        <v>631</v>
      </c>
      <c r="E182" s="390" t="s">
        <v>632</v>
      </c>
      <c r="F182" s="390" t="s">
        <v>341</v>
      </c>
      <c r="G182" s="390" t="s">
        <v>632</v>
      </c>
    </row>
    <row r="183" spans="1:7" ht="15" x14ac:dyDescent="0.2">
      <c r="A183" s="383"/>
      <c r="B183" s="394" t="s">
        <v>633</v>
      </c>
      <c r="C183" s="384"/>
      <c r="D183" s="385" t="s">
        <v>634</v>
      </c>
      <c r="E183" s="386" t="s">
        <v>375</v>
      </c>
      <c r="F183" s="386" t="s">
        <v>341</v>
      </c>
      <c r="G183" s="386" t="s">
        <v>375</v>
      </c>
    </row>
    <row r="184" spans="1:7" x14ac:dyDescent="0.2">
      <c r="A184" s="387"/>
      <c r="B184" s="387"/>
      <c r="C184" s="388" t="s">
        <v>362</v>
      </c>
      <c r="D184" s="389" t="s">
        <v>16</v>
      </c>
      <c r="E184" s="390" t="s">
        <v>635</v>
      </c>
      <c r="F184" s="390" t="s">
        <v>341</v>
      </c>
      <c r="G184" s="390" t="s">
        <v>635</v>
      </c>
    </row>
    <row r="185" spans="1:7" x14ac:dyDescent="0.2">
      <c r="A185" s="387"/>
      <c r="B185" s="387"/>
      <c r="C185" s="388" t="s">
        <v>376</v>
      </c>
      <c r="D185" s="389" t="s">
        <v>27</v>
      </c>
      <c r="E185" s="390" t="s">
        <v>636</v>
      </c>
      <c r="F185" s="390" t="s">
        <v>341</v>
      </c>
      <c r="G185" s="390" t="s">
        <v>636</v>
      </c>
    </row>
    <row r="186" spans="1:7" x14ac:dyDescent="0.2">
      <c r="A186" s="387"/>
      <c r="B186" s="387"/>
      <c r="C186" s="388" t="s">
        <v>346</v>
      </c>
      <c r="D186" s="389" t="s">
        <v>17</v>
      </c>
      <c r="E186" s="390" t="s">
        <v>416</v>
      </c>
      <c r="F186" s="390" t="s">
        <v>341</v>
      </c>
      <c r="G186" s="390" t="s">
        <v>416</v>
      </c>
    </row>
    <row r="187" spans="1:7" ht="15" x14ac:dyDescent="0.2">
      <c r="A187" s="383"/>
      <c r="B187" s="394" t="s">
        <v>219</v>
      </c>
      <c r="C187" s="384"/>
      <c r="D187" s="385" t="s">
        <v>637</v>
      </c>
      <c r="E187" s="386" t="s">
        <v>638</v>
      </c>
      <c r="F187" s="386" t="s">
        <v>341</v>
      </c>
      <c r="G187" s="386" t="s">
        <v>638</v>
      </c>
    </row>
    <row r="188" spans="1:7" ht="22.5" x14ac:dyDescent="0.2">
      <c r="A188" s="387"/>
      <c r="B188" s="387"/>
      <c r="C188" s="388" t="s">
        <v>510</v>
      </c>
      <c r="D188" s="389" t="s">
        <v>511</v>
      </c>
      <c r="E188" s="390" t="s">
        <v>639</v>
      </c>
      <c r="F188" s="390" t="s">
        <v>341</v>
      </c>
      <c r="G188" s="390" t="s">
        <v>639</v>
      </c>
    </row>
    <row r="189" spans="1:7" x14ac:dyDescent="0.2">
      <c r="A189" s="387"/>
      <c r="B189" s="387"/>
      <c r="C189" s="388" t="s">
        <v>362</v>
      </c>
      <c r="D189" s="389" t="s">
        <v>16</v>
      </c>
      <c r="E189" s="390" t="s">
        <v>640</v>
      </c>
      <c r="F189" s="390" t="s">
        <v>341</v>
      </c>
      <c r="G189" s="390" t="s">
        <v>640</v>
      </c>
    </row>
    <row r="190" spans="1:7" x14ac:dyDescent="0.2">
      <c r="A190" s="387"/>
      <c r="B190" s="387"/>
      <c r="C190" s="388" t="s">
        <v>405</v>
      </c>
      <c r="D190" s="389" t="s">
        <v>22</v>
      </c>
      <c r="E190" s="390" t="s">
        <v>476</v>
      </c>
      <c r="F190" s="390" t="s">
        <v>341</v>
      </c>
      <c r="G190" s="390" t="s">
        <v>476</v>
      </c>
    </row>
    <row r="191" spans="1:7" x14ac:dyDescent="0.2">
      <c r="A191" s="387"/>
      <c r="B191" s="387"/>
      <c r="C191" s="388" t="s">
        <v>346</v>
      </c>
      <c r="D191" s="389" t="s">
        <v>17</v>
      </c>
      <c r="E191" s="390" t="s">
        <v>506</v>
      </c>
      <c r="F191" s="390" t="s">
        <v>341</v>
      </c>
      <c r="G191" s="390" t="s">
        <v>506</v>
      </c>
    </row>
    <row r="192" spans="1:7" x14ac:dyDescent="0.2">
      <c r="A192" s="387"/>
      <c r="B192" s="387"/>
      <c r="C192" s="388" t="s">
        <v>365</v>
      </c>
      <c r="D192" s="389" t="s">
        <v>18</v>
      </c>
      <c r="E192" s="390" t="s">
        <v>506</v>
      </c>
      <c r="F192" s="390" t="s">
        <v>341</v>
      </c>
      <c r="G192" s="390" t="s">
        <v>506</v>
      </c>
    </row>
    <row r="193" spans="1:7" ht="22.5" x14ac:dyDescent="0.2">
      <c r="A193" s="387"/>
      <c r="B193" s="387"/>
      <c r="C193" s="388" t="s">
        <v>172</v>
      </c>
      <c r="D193" s="389" t="s">
        <v>411</v>
      </c>
      <c r="E193" s="390" t="s">
        <v>341</v>
      </c>
      <c r="F193" s="390" t="s">
        <v>341</v>
      </c>
      <c r="G193" s="390" t="s">
        <v>341</v>
      </c>
    </row>
    <row r="194" spans="1:7" x14ac:dyDescent="0.2">
      <c r="A194" s="380" t="s">
        <v>641</v>
      </c>
      <c r="B194" s="380"/>
      <c r="C194" s="380"/>
      <c r="D194" s="381" t="s">
        <v>642</v>
      </c>
      <c r="E194" s="382" t="s">
        <v>643</v>
      </c>
      <c r="F194" s="382" t="s">
        <v>341</v>
      </c>
      <c r="G194" s="382" t="s">
        <v>643</v>
      </c>
    </row>
    <row r="195" spans="1:7" ht="33.75" x14ac:dyDescent="0.2">
      <c r="A195" s="383"/>
      <c r="B195" s="394" t="s">
        <v>644</v>
      </c>
      <c r="C195" s="384"/>
      <c r="D195" s="385" t="s">
        <v>645</v>
      </c>
      <c r="E195" s="386" t="s">
        <v>643</v>
      </c>
      <c r="F195" s="386" t="s">
        <v>341</v>
      </c>
      <c r="G195" s="386" t="s">
        <v>643</v>
      </c>
    </row>
    <row r="196" spans="1:7" ht="45" x14ac:dyDescent="0.2">
      <c r="A196" s="387"/>
      <c r="B196" s="387"/>
      <c r="C196" s="388" t="s">
        <v>646</v>
      </c>
      <c r="D196" s="389" t="s">
        <v>647</v>
      </c>
      <c r="E196" s="390" t="s">
        <v>643</v>
      </c>
      <c r="F196" s="390" t="s">
        <v>341</v>
      </c>
      <c r="G196" s="390" t="s">
        <v>643</v>
      </c>
    </row>
    <row r="197" spans="1:7" x14ac:dyDescent="0.2">
      <c r="A197" s="380" t="s">
        <v>648</v>
      </c>
      <c r="B197" s="380"/>
      <c r="C197" s="380"/>
      <c r="D197" s="381" t="s">
        <v>649</v>
      </c>
      <c r="E197" s="382" t="s">
        <v>394</v>
      </c>
      <c r="F197" s="382" t="s">
        <v>341</v>
      </c>
      <c r="G197" s="382" t="s">
        <v>394</v>
      </c>
    </row>
    <row r="198" spans="1:7" ht="15" x14ac:dyDescent="0.2">
      <c r="A198" s="383"/>
      <c r="B198" s="394" t="s">
        <v>650</v>
      </c>
      <c r="C198" s="384"/>
      <c r="D198" s="385" t="s">
        <v>651</v>
      </c>
      <c r="E198" s="386" t="s">
        <v>394</v>
      </c>
      <c r="F198" s="386" t="s">
        <v>341</v>
      </c>
      <c r="G198" s="386" t="s">
        <v>394</v>
      </c>
    </row>
    <row r="199" spans="1:7" x14ac:dyDescent="0.2">
      <c r="A199" s="387"/>
      <c r="B199" s="387"/>
      <c r="C199" s="388" t="s">
        <v>652</v>
      </c>
      <c r="D199" s="389" t="s">
        <v>653</v>
      </c>
      <c r="E199" s="390" t="s">
        <v>394</v>
      </c>
      <c r="F199" s="390" t="s">
        <v>341</v>
      </c>
      <c r="G199" s="390" t="s">
        <v>394</v>
      </c>
    </row>
    <row r="200" spans="1:7" x14ac:dyDescent="0.2">
      <c r="A200" s="380" t="s">
        <v>222</v>
      </c>
      <c r="B200" s="380"/>
      <c r="C200" s="380"/>
      <c r="D200" s="381" t="s">
        <v>32</v>
      </c>
      <c r="E200" s="382" t="s">
        <v>654</v>
      </c>
      <c r="F200" s="382" t="s">
        <v>655</v>
      </c>
      <c r="G200" s="382" t="s">
        <v>656</v>
      </c>
    </row>
    <row r="201" spans="1:7" ht="15" x14ac:dyDescent="0.2">
      <c r="A201" s="383"/>
      <c r="B201" s="394" t="s">
        <v>223</v>
      </c>
      <c r="C201" s="384"/>
      <c r="D201" s="385" t="s">
        <v>33</v>
      </c>
      <c r="E201" s="386" t="s">
        <v>657</v>
      </c>
      <c r="F201" s="386" t="s">
        <v>658</v>
      </c>
      <c r="G201" s="386" t="s">
        <v>659</v>
      </c>
    </row>
    <row r="202" spans="1:7" ht="45" x14ac:dyDescent="0.2">
      <c r="A202" s="387"/>
      <c r="B202" s="387"/>
      <c r="C202" s="388" t="s">
        <v>386</v>
      </c>
      <c r="D202" s="389" t="s">
        <v>387</v>
      </c>
      <c r="E202" s="390" t="s">
        <v>660</v>
      </c>
      <c r="F202" s="390" t="s">
        <v>341</v>
      </c>
      <c r="G202" s="390" t="s">
        <v>660</v>
      </c>
    </row>
    <row r="203" spans="1:7" ht="22.5" x14ac:dyDescent="0.2">
      <c r="A203" s="387"/>
      <c r="B203" s="387"/>
      <c r="C203" s="388" t="s">
        <v>510</v>
      </c>
      <c r="D203" s="389" t="s">
        <v>511</v>
      </c>
      <c r="E203" s="390" t="s">
        <v>661</v>
      </c>
      <c r="F203" s="390" t="s">
        <v>662</v>
      </c>
      <c r="G203" s="390" t="s">
        <v>663</v>
      </c>
    </row>
    <row r="204" spans="1:7" x14ac:dyDescent="0.2">
      <c r="A204" s="387"/>
      <c r="B204" s="387"/>
      <c r="C204" s="388" t="s">
        <v>664</v>
      </c>
      <c r="D204" s="389" t="s">
        <v>665</v>
      </c>
      <c r="E204" s="390" t="s">
        <v>666</v>
      </c>
      <c r="F204" s="390" t="s">
        <v>341</v>
      </c>
      <c r="G204" s="390" t="s">
        <v>666</v>
      </c>
    </row>
    <row r="205" spans="1:7" x14ac:dyDescent="0.2">
      <c r="A205" s="387"/>
      <c r="B205" s="387"/>
      <c r="C205" s="388" t="s">
        <v>354</v>
      </c>
      <c r="D205" s="389" t="s">
        <v>12</v>
      </c>
      <c r="E205" s="390" t="s">
        <v>667</v>
      </c>
      <c r="F205" s="390" t="s">
        <v>668</v>
      </c>
      <c r="G205" s="390" t="s">
        <v>669</v>
      </c>
    </row>
    <row r="206" spans="1:7" x14ac:dyDescent="0.2">
      <c r="A206" s="387"/>
      <c r="B206" s="387"/>
      <c r="C206" s="388" t="s">
        <v>482</v>
      </c>
      <c r="D206" s="389" t="s">
        <v>483</v>
      </c>
      <c r="E206" s="390" t="s">
        <v>670</v>
      </c>
      <c r="F206" s="390" t="s">
        <v>671</v>
      </c>
      <c r="G206" s="390" t="s">
        <v>672</v>
      </c>
    </row>
    <row r="207" spans="1:7" x14ac:dyDescent="0.2">
      <c r="A207" s="387"/>
      <c r="B207" s="387"/>
      <c r="C207" s="388" t="s">
        <v>356</v>
      </c>
      <c r="D207" s="389" t="s">
        <v>13</v>
      </c>
      <c r="E207" s="390" t="s">
        <v>673</v>
      </c>
      <c r="F207" s="390" t="s">
        <v>674</v>
      </c>
      <c r="G207" s="390" t="s">
        <v>675</v>
      </c>
    </row>
    <row r="208" spans="1:7" x14ac:dyDescent="0.2">
      <c r="A208" s="387"/>
      <c r="B208" s="387"/>
      <c r="C208" s="388" t="s">
        <v>358</v>
      </c>
      <c r="D208" s="389" t="s">
        <v>14</v>
      </c>
      <c r="E208" s="390" t="s">
        <v>676</v>
      </c>
      <c r="F208" s="390" t="s">
        <v>677</v>
      </c>
      <c r="G208" s="390" t="s">
        <v>678</v>
      </c>
    </row>
    <row r="209" spans="1:7" x14ac:dyDescent="0.2">
      <c r="A209" s="387"/>
      <c r="B209" s="387"/>
      <c r="C209" s="388" t="s">
        <v>360</v>
      </c>
      <c r="D209" s="389" t="s">
        <v>15</v>
      </c>
      <c r="E209" s="390" t="s">
        <v>679</v>
      </c>
      <c r="F209" s="390" t="s">
        <v>341</v>
      </c>
      <c r="G209" s="390" t="s">
        <v>679</v>
      </c>
    </row>
    <row r="210" spans="1:7" x14ac:dyDescent="0.2">
      <c r="A210" s="387"/>
      <c r="B210" s="387"/>
      <c r="C210" s="388" t="s">
        <v>362</v>
      </c>
      <c r="D210" s="389" t="s">
        <v>16</v>
      </c>
      <c r="E210" s="390" t="s">
        <v>680</v>
      </c>
      <c r="F210" s="390" t="s">
        <v>341</v>
      </c>
      <c r="G210" s="390" t="s">
        <v>680</v>
      </c>
    </row>
    <row r="211" spans="1:7" ht="22.5" x14ac:dyDescent="0.2">
      <c r="A211" s="387"/>
      <c r="B211" s="387"/>
      <c r="C211" s="388" t="s">
        <v>521</v>
      </c>
      <c r="D211" s="389" t="s">
        <v>522</v>
      </c>
      <c r="E211" s="390" t="s">
        <v>681</v>
      </c>
      <c r="F211" s="390" t="s">
        <v>341</v>
      </c>
      <c r="G211" s="390" t="s">
        <v>681</v>
      </c>
    </row>
    <row r="212" spans="1:7" ht="22.5" x14ac:dyDescent="0.2">
      <c r="A212" s="387"/>
      <c r="B212" s="387"/>
      <c r="C212" s="388" t="s">
        <v>524</v>
      </c>
      <c r="D212" s="389" t="s">
        <v>34</v>
      </c>
      <c r="E212" s="390" t="s">
        <v>682</v>
      </c>
      <c r="F212" s="390" t="s">
        <v>341</v>
      </c>
      <c r="G212" s="390" t="s">
        <v>682</v>
      </c>
    </row>
    <row r="213" spans="1:7" x14ac:dyDescent="0.2">
      <c r="A213" s="387"/>
      <c r="B213" s="387"/>
      <c r="C213" s="388" t="s">
        <v>376</v>
      </c>
      <c r="D213" s="389" t="s">
        <v>27</v>
      </c>
      <c r="E213" s="390" t="s">
        <v>683</v>
      </c>
      <c r="F213" s="390" t="s">
        <v>438</v>
      </c>
      <c r="G213" s="390" t="s">
        <v>684</v>
      </c>
    </row>
    <row r="214" spans="1:7" x14ac:dyDescent="0.2">
      <c r="A214" s="387"/>
      <c r="B214" s="387"/>
      <c r="C214" s="388" t="s">
        <v>405</v>
      </c>
      <c r="D214" s="389" t="s">
        <v>22</v>
      </c>
      <c r="E214" s="390" t="s">
        <v>685</v>
      </c>
      <c r="F214" s="390" t="s">
        <v>341</v>
      </c>
      <c r="G214" s="390" t="s">
        <v>685</v>
      </c>
    </row>
    <row r="215" spans="1:7" x14ac:dyDescent="0.2">
      <c r="A215" s="387"/>
      <c r="B215" s="387"/>
      <c r="C215" s="388" t="s">
        <v>528</v>
      </c>
      <c r="D215" s="389" t="s">
        <v>529</v>
      </c>
      <c r="E215" s="390" t="s">
        <v>686</v>
      </c>
      <c r="F215" s="390" t="s">
        <v>341</v>
      </c>
      <c r="G215" s="390" t="s">
        <v>686</v>
      </c>
    </row>
    <row r="216" spans="1:7" x14ac:dyDescent="0.2">
      <c r="A216" s="387"/>
      <c r="B216" s="387"/>
      <c r="C216" s="388" t="s">
        <v>346</v>
      </c>
      <c r="D216" s="389" t="s">
        <v>17</v>
      </c>
      <c r="E216" s="390" t="s">
        <v>687</v>
      </c>
      <c r="F216" s="390" t="s">
        <v>341</v>
      </c>
      <c r="G216" s="390" t="s">
        <v>687</v>
      </c>
    </row>
    <row r="217" spans="1:7" ht="22.5" x14ac:dyDescent="0.2">
      <c r="A217" s="387"/>
      <c r="B217" s="387"/>
      <c r="C217" s="388" t="s">
        <v>531</v>
      </c>
      <c r="D217" s="389" t="s">
        <v>532</v>
      </c>
      <c r="E217" s="390" t="s">
        <v>688</v>
      </c>
      <c r="F217" s="390" t="s">
        <v>442</v>
      </c>
      <c r="G217" s="390" t="s">
        <v>689</v>
      </c>
    </row>
    <row r="218" spans="1:7" x14ac:dyDescent="0.2">
      <c r="A218" s="387"/>
      <c r="B218" s="387"/>
      <c r="C218" s="388" t="s">
        <v>493</v>
      </c>
      <c r="D218" s="389" t="s">
        <v>23</v>
      </c>
      <c r="E218" s="390" t="s">
        <v>690</v>
      </c>
      <c r="F218" s="390" t="s">
        <v>341</v>
      </c>
      <c r="G218" s="390" t="s">
        <v>690</v>
      </c>
    </row>
    <row r="219" spans="1:7" x14ac:dyDescent="0.2">
      <c r="A219" s="387"/>
      <c r="B219" s="387"/>
      <c r="C219" s="388" t="s">
        <v>365</v>
      </c>
      <c r="D219" s="389" t="s">
        <v>18</v>
      </c>
      <c r="E219" s="390" t="s">
        <v>691</v>
      </c>
      <c r="F219" s="390" t="s">
        <v>341</v>
      </c>
      <c r="G219" s="390" t="s">
        <v>691</v>
      </c>
    </row>
    <row r="220" spans="1:7" ht="22.5" x14ac:dyDescent="0.2">
      <c r="A220" s="387"/>
      <c r="B220" s="387"/>
      <c r="C220" s="388" t="s">
        <v>540</v>
      </c>
      <c r="D220" s="389" t="s">
        <v>43</v>
      </c>
      <c r="E220" s="390" t="s">
        <v>692</v>
      </c>
      <c r="F220" s="390" t="s">
        <v>693</v>
      </c>
      <c r="G220" s="390" t="s">
        <v>694</v>
      </c>
    </row>
    <row r="221" spans="1:7" x14ac:dyDescent="0.2">
      <c r="A221" s="387"/>
      <c r="B221" s="387"/>
      <c r="C221" s="388" t="s">
        <v>444</v>
      </c>
      <c r="D221" s="389" t="s">
        <v>445</v>
      </c>
      <c r="E221" s="390" t="s">
        <v>695</v>
      </c>
      <c r="F221" s="390" t="s">
        <v>341</v>
      </c>
      <c r="G221" s="390" t="s">
        <v>695</v>
      </c>
    </row>
    <row r="222" spans="1:7" ht="22.5" x14ac:dyDescent="0.2">
      <c r="A222" s="387"/>
      <c r="B222" s="387"/>
      <c r="C222" s="388" t="s">
        <v>133</v>
      </c>
      <c r="D222" s="389" t="s">
        <v>367</v>
      </c>
      <c r="E222" s="390" t="s">
        <v>341</v>
      </c>
      <c r="F222" s="390" t="s">
        <v>341</v>
      </c>
      <c r="G222" s="390" t="s">
        <v>341</v>
      </c>
    </row>
    <row r="223" spans="1:7" ht="22.5" x14ac:dyDescent="0.2">
      <c r="A223" s="383"/>
      <c r="B223" s="394" t="s">
        <v>696</v>
      </c>
      <c r="C223" s="384"/>
      <c r="D223" s="385" t="s">
        <v>74</v>
      </c>
      <c r="E223" s="386" t="s">
        <v>697</v>
      </c>
      <c r="F223" s="386" t="s">
        <v>698</v>
      </c>
      <c r="G223" s="386" t="s">
        <v>699</v>
      </c>
    </row>
    <row r="224" spans="1:7" ht="45" x14ac:dyDescent="0.2">
      <c r="A224" s="387"/>
      <c r="B224" s="387"/>
      <c r="C224" s="388" t="s">
        <v>386</v>
      </c>
      <c r="D224" s="389" t="s">
        <v>387</v>
      </c>
      <c r="E224" s="390" t="s">
        <v>700</v>
      </c>
      <c r="F224" s="390" t="s">
        <v>341</v>
      </c>
      <c r="G224" s="390" t="s">
        <v>700</v>
      </c>
    </row>
    <row r="225" spans="1:7" ht="22.5" x14ac:dyDescent="0.2">
      <c r="A225" s="387"/>
      <c r="B225" s="387"/>
      <c r="C225" s="388" t="s">
        <v>510</v>
      </c>
      <c r="D225" s="389" t="s">
        <v>511</v>
      </c>
      <c r="E225" s="390" t="s">
        <v>701</v>
      </c>
      <c r="F225" s="390" t="s">
        <v>702</v>
      </c>
      <c r="G225" s="390" t="s">
        <v>703</v>
      </c>
    </row>
    <row r="226" spans="1:7" x14ac:dyDescent="0.2">
      <c r="A226" s="387"/>
      <c r="B226" s="387"/>
      <c r="C226" s="388" t="s">
        <v>354</v>
      </c>
      <c r="D226" s="389" t="s">
        <v>12</v>
      </c>
      <c r="E226" s="390" t="s">
        <v>704</v>
      </c>
      <c r="F226" s="390" t="s">
        <v>705</v>
      </c>
      <c r="G226" s="390" t="s">
        <v>706</v>
      </c>
    </row>
    <row r="227" spans="1:7" x14ac:dyDescent="0.2">
      <c r="A227" s="387"/>
      <c r="B227" s="387"/>
      <c r="C227" s="388" t="s">
        <v>482</v>
      </c>
      <c r="D227" s="389" t="s">
        <v>483</v>
      </c>
      <c r="E227" s="390" t="s">
        <v>707</v>
      </c>
      <c r="F227" s="390" t="s">
        <v>708</v>
      </c>
      <c r="G227" s="390" t="s">
        <v>709</v>
      </c>
    </row>
    <row r="228" spans="1:7" x14ac:dyDescent="0.2">
      <c r="A228" s="387"/>
      <c r="B228" s="387"/>
      <c r="C228" s="388" t="s">
        <v>356</v>
      </c>
      <c r="D228" s="389" t="s">
        <v>13</v>
      </c>
      <c r="E228" s="390" t="s">
        <v>710</v>
      </c>
      <c r="F228" s="390" t="s">
        <v>711</v>
      </c>
      <c r="G228" s="390" t="s">
        <v>712</v>
      </c>
    </row>
    <row r="229" spans="1:7" x14ac:dyDescent="0.2">
      <c r="A229" s="387"/>
      <c r="B229" s="387"/>
      <c r="C229" s="388" t="s">
        <v>358</v>
      </c>
      <c r="D229" s="389" t="s">
        <v>14</v>
      </c>
      <c r="E229" s="390" t="s">
        <v>713</v>
      </c>
      <c r="F229" s="390" t="s">
        <v>714</v>
      </c>
      <c r="G229" s="390" t="s">
        <v>715</v>
      </c>
    </row>
    <row r="230" spans="1:7" x14ac:dyDescent="0.2">
      <c r="A230" s="387"/>
      <c r="B230" s="387"/>
      <c r="C230" s="388" t="s">
        <v>362</v>
      </c>
      <c r="D230" s="389" t="s">
        <v>16</v>
      </c>
      <c r="E230" s="390" t="s">
        <v>716</v>
      </c>
      <c r="F230" s="390" t="s">
        <v>341</v>
      </c>
      <c r="G230" s="390" t="s">
        <v>716</v>
      </c>
    </row>
    <row r="231" spans="1:7" ht="22.5" x14ac:dyDescent="0.2">
      <c r="A231" s="387"/>
      <c r="B231" s="387"/>
      <c r="C231" s="388" t="s">
        <v>524</v>
      </c>
      <c r="D231" s="389" t="s">
        <v>34</v>
      </c>
      <c r="E231" s="390" t="s">
        <v>717</v>
      </c>
      <c r="F231" s="390" t="s">
        <v>341</v>
      </c>
      <c r="G231" s="390" t="s">
        <v>717</v>
      </c>
    </row>
    <row r="232" spans="1:7" x14ac:dyDescent="0.2">
      <c r="A232" s="387"/>
      <c r="B232" s="387"/>
      <c r="C232" s="388" t="s">
        <v>376</v>
      </c>
      <c r="D232" s="389" t="s">
        <v>27</v>
      </c>
      <c r="E232" s="390" t="s">
        <v>718</v>
      </c>
      <c r="F232" s="390" t="s">
        <v>341</v>
      </c>
      <c r="G232" s="390" t="s">
        <v>718</v>
      </c>
    </row>
    <row r="233" spans="1:7" x14ac:dyDescent="0.2">
      <c r="A233" s="387"/>
      <c r="B233" s="387"/>
      <c r="C233" s="388" t="s">
        <v>405</v>
      </c>
      <c r="D233" s="389" t="s">
        <v>22</v>
      </c>
      <c r="E233" s="390" t="s">
        <v>677</v>
      </c>
      <c r="F233" s="390" t="s">
        <v>341</v>
      </c>
      <c r="G233" s="390" t="s">
        <v>677</v>
      </c>
    </row>
    <row r="234" spans="1:7" x14ac:dyDescent="0.2">
      <c r="A234" s="387"/>
      <c r="B234" s="387"/>
      <c r="C234" s="388" t="s">
        <v>528</v>
      </c>
      <c r="D234" s="389" t="s">
        <v>529</v>
      </c>
      <c r="E234" s="390" t="s">
        <v>442</v>
      </c>
      <c r="F234" s="390" t="s">
        <v>341</v>
      </c>
      <c r="G234" s="390" t="s">
        <v>442</v>
      </c>
    </row>
    <row r="235" spans="1:7" x14ac:dyDescent="0.2">
      <c r="A235" s="387"/>
      <c r="B235" s="387"/>
      <c r="C235" s="388" t="s">
        <v>346</v>
      </c>
      <c r="D235" s="389" t="s">
        <v>17</v>
      </c>
      <c r="E235" s="390" t="s">
        <v>719</v>
      </c>
      <c r="F235" s="390" t="s">
        <v>341</v>
      </c>
      <c r="G235" s="390" t="s">
        <v>719</v>
      </c>
    </row>
    <row r="236" spans="1:7" ht="22.5" x14ac:dyDescent="0.2">
      <c r="A236" s="387"/>
      <c r="B236" s="387"/>
      <c r="C236" s="388" t="s">
        <v>531</v>
      </c>
      <c r="D236" s="389" t="s">
        <v>532</v>
      </c>
      <c r="E236" s="390" t="s">
        <v>720</v>
      </c>
      <c r="F236" s="390" t="s">
        <v>341</v>
      </c>
      <c r="G236" s="390" t="s">
        <v>720</v>
      </c>
    </row>
    <row r="237" spans="1:7" ht="22.5" x14ac:dyDescent="0.2">
      <c r="A237" s="387"/>
      <c r="B237" s="387"/>
      <c r="C237" s="388" t="s">
        <v>540</v>
      </c>
      <c r="D237" s="389" t="s">
        <v>43</v>
      </c>
      <c r="E237" s="390" t="s">
        <v>721</v>
      </c>
      <c r="F237" s="390" t="s">
        <v>722</v>
      </c>
      <c r="G237" s="390" t="s">
        <v>723</v>
      </c>
    </row>
    <row r="238" spans="1:7" ht="15" x14ac:dyDescent="0.2">
      <c r="A238" s="383"/>
      <c r="B238" s="394" t="s">
        <v>226</v>
      </c>
      <c r="C238" s="384"/>
      <c r="D238" s="385" t="s">
        <v>724</v>
      </c>
      <c r="E238" s="386" t="s">
        <v>725</v>
      </c>
      <c r="F238" s="386" t="s">
        <v>726</v>
      </c>
      <c r="G238" s="386" t="s">
        <v>727</v>
      </c>
    </row>
    <row r="239" spans="1:7" ht="45" x14ac:dyDescent="0.2">
      <c r="A239" s="387"/>
      <c r="B239" s="387"/>
      <c r="C239" s="388" t="s">
        <v>386</v>
      </c>
      <c r="D239" s="389" t="s">
        <v>387</v>
      </c>
      <c r="E239" s="390" t="s">
        <v>728</v>
      </c>
      <c r="F239" s="390" t="s">
        <v>341</v>
      </c>
      <c r="G239" s="390" t="s">
        <v>728</v>
      </c>
    </row>
    <row r="240" spans="1:7" ht="22.5" x14ac:dyDescent="0.2">
      <c r="A240" s="387"/>
      <c r="B240" s="387"/>
      <c r="C240" s="388" t="s">
        <v>729</v>
      </c>
      <c r="D240" s="389" t="s">
        <v>92</v>
      </c>
      <c r="E240" s="390" t="s">
        <v>730</v>
      </c>
      <c r="F240" s="390" t="s">
        <v>341</v>
      </c>
      <c r="G240" s="390" t="s">
        <v>730</v>
      </c>
    </row>
    <row r="241" spans="1:7" ht="22.5" x14ac:dyDescent="0.2">
      <c r="A241" s="387"/>
      <c r="B241" s="387"/>
      <c r="C241" s="388" t="s">
        <v>510</v>
      </c>
      <c r="D241" s="389" t="s">
        <v>511</v>
      </c>
      <c r="E241" s="390" t="s">
        <v>731</v>
      </c>
      <c r="F241" s="390" t="s">
        <v>452</v>
      </c>
      <c r="G241" s="390" t="s">
        <v>732</v>
      </c>
    </row>
    <row r="242" spans="1:7" x14ac:dyDescent="0.2">
      <c r="A242" s="387"/>
      <c r="B242" s="387"/>
      <c r="C242" s="388" t="s">
        <v>354</v>
      </c>
      <c r="D242" s="389" t="s">
        <v>12</v>
      </c>
      <c r="E242" s="390" t="s">
        <v>733</v>
      </c>
      <c r="F242" s="390" t="s">
        <v>734</v>
      </c>
      <c r="G242" s="390" t="s">
        <v>735</v>
      </c>
    </row>
    <row r="243" spans="1:7" x14ac:dyDescent="0.2">
      <c r="A243" s="387"/>
      <c r="B243" s="387"/>
      <c r="C243" s="388" t="s">
        <v>482</v>
      </c>
      <c r="D243" s="389" t="s">
        <v>483</v>
      </c>
      <c r="E243" s="390" t="s">
        <v>736</v>
      </c>
      <c r="F243" s="390" t="s">
        <v>341</v>
      </c>
      <c r="G243" s="390" t="s">
        <v>736</v>
      </c>
    </row>
    <row r="244" spans="1:7" x14ac:dyDescent="0.2">
      <c r="A244" s="387"/>
      <c r="B244" s="387"/>
      <c r="C244" s="388" t="s">
        <v>356</v>
      </c>
      <c r="D244" s="389" t="s">
        <v>13</v>
      </c>
      <c r="E244" s="390" t="s">
        <v>737</v>
      </c>
      <c r="F244" s="390" t="s">
        <v>738</v>
      </c>
      <c r="G244" s="390" t="s">
        <v>739</v>
      </c>
    </row>
    <row r="245" spans="1:7" x14ac:dyDescent="0.2">
      <c r="A245" s="387"/>
      <c r="B245" s="387"/>
      <c r="C245" s="388" t="s">
        <v>358</v>
      </c>
      <c r="D245" s="389" t="s">
        <v>14</v>
      </c>
      <c r="E245" s="390" t="s">
        <v>740</v>
      </c>
      <c r="F245" s="390" t="s">
        <v>741</v>
      </c>
      <c r="G245" s="390" t="s">
        <v>742</v>
      </c>
    </row>
    <row r="246" spans="1:7" x14ac:dyDescent="0.2">
      <c r="A246" s="387"/>
      <c r="B246" s="387"/>
      <c r="C246" s="388" t="s">
        <v>360</v>
      </c>
      <c r="D246" s="389" t="s">
        <v>15</v>
      </c>
      <c r="E246" s="390" t="s">
        <v>488</v>
      </c>
      <c r="F246" s="390" t="s">
        <v>341</v>
      </c>
      <c r="G246" s="390" t="s">
        <v>488</v>
      </c>
    </row>
    <row r="247" spans="1:7" x14ac:dyDescent="0.2">
      <c r="A247" s="387"/>
      <c r="B247" s="387"/>
      <c r="C247" s="388" t="s">
        <v>362</v>
      </c>
      <c r="D247" s="389" t="s">
        <v>16</v>
      </c>
      <c r="E247" s="390" t="s">
        <v>743</v>
      </c>
      <c r="F247" s="390" t="s">
        <v>341</v>
      </c>
      <c r="G247" s="390" t="s">
        <v>743</v>
      </c>
    </row>
    <row r="248" spans="1:7" x14ac:dyDescent="0.2">
      <c r="A248" s="387"/>
      <c r="B248" s="387"/>
      <c r="C248" s="388" t="s">
        <v>744</v>
      </c>
      <c r="D248" s="389" t="s">
        <v>745</v>
      </c>
      <c r="E248" s="390" t="s">
        <v>746</v>
      </c>
      <c r="F248" s="390" t="s">
        <v>747</v>
      </c>
      <c r="G248" s="390" t="s">
        <v>748</v>
      </c>
    </row>
    <row r="249" spans="1:7" ht="22.5" x14ac:dyDescent="0.2">
      <c r="A249" s="387"/>
      <c r="B249" s="387"/>
      <c r="C249" s="388" t="s">
        <v>521</v>
      </c>
      <c r="D249" s="389" t="s">
        <v>522</v>
      </c>
      <c r="E249" s="390" t="s">
        <v>749</v>
      </c>
      <c r="F249" s="390" t="s">
        <v>341</v>
      </c>
      <c r="G249" s="390" t="s">
        <v>749</v>
      </c>
    </row>
    <row r="250" spans="1:7" ht="22.5" x14ac:dyDescent="0.2">
      <c r="A250" s="387"/>
      <c r="B250" s="387"/>
      <c r="C250" s="388" t="s">
        <v>524</v>
      </c>
      <c r="D250" s="389" t="s">
        <v>34</v>
      </c>
      <c r="E250" s="390" t="s">
        <v>750</v>
      </c>
      <c r="F250" s="390" t="s">
        <v>341</v>
      </c>
      <c r="G250" s="390" t="s">
        <v>750</v>
      </c>
    </row>
    <row r="251" spans="1:7" x14ac:dyDescent="0.2">
      <c r="A251" s="387"/>
      <c r="B251" s="387"/>
      <c r="C251" s="388" t="s">
        <v>376</v>
      </c>
      <c r="D251" s="389" t="s">
        <v>27</v>
      </c>
      <c r="E251" s="390" t="s">
        <v>751</v>
      </c>
      <c r="F251" s="390" t="s">
        <v>752</v>
      </c>
      <c r="G251" s="390" t="s">
        <v>753</v>
      </c>
    </row>
    <row r="252" spans="1:7" x14ac:dyDescent="0.2">
      <c r="A252" s="387"/>
      <c r="B252" s="387"/>
      <c r="C252" s="388" t="s">
        <v>405</v>
      </c>
      <c r="D252" s="389" t="s">
        <v>22</v>
      </c>
      <c r="E252" s="390" t="s">
        <v>547</v>
      </c>
      <c r="F252" s="390" t="s">
        <v>341</v>
      </c>
      <c r="G252" s="390" t="s">
        <v>547</v>
      </c>
    </row>
    <row r="253" spans="1:7" x14ac:dyDescent="0.2">
      <c r="A253" s="387"/>
      <c r="B253" s="387"/>
      <c r="C253" s="388" t="s">
        <v>528</v>
      </c>
      <c r="D253" s="389" t="s">
        <v>529</v>
      </c>
      <c r="E253" s="390" t="s">
        <v>754</v>
      </c>
      <c r="F253" s="390" t="s">
        <v>341</v>
      </c>
      <c r="G253" s="390" t="s">
        <v>754</v>
      </c>
    </row>
    <row r="254" spans="1:7" x14ac:dyDescent="0.2">
      <c r="A254" s="387"/>
      <c r="B254" s="387"/>
      <c r="C254" s="388" t="s">
        <v>346</v>
      </c>
      <c r="D254" s="389" t="s">
        <v>17</v>
      </c>
      <c r="E254" s="390" t="s">
        <v>755</v>
      </c>
      <c r="F254" s="390" t="s">
        <v>341</v>
      </c>
      <c r="G254" s="390" t="s">
        <v>755</v>
      </c>
    </row>
    <row r="255" spans="1:7" ht="22.5" x14ac:dyDescent="0.2">
      <c r="A255" s="387"/>
      <c r="B255" s="387"/>
      <c r="C255" s="388" t="s">
        <v>531</v>
      </c>
      <c r="D255" s="389" t="s">
        <v>532</v>
      </c>
      <c r="E255" s="390" t="s">
        <v>756</v>
      </c>
      <c r="F255" s="390" t="s">
        <v>757</v>
      </c>
      <c r="G255" s="390" t="s">
        <v>758</v>
      </c>
    </row>
    <row r="256" spans="1:7" x14ac:dyDescent="0.2">
      <c r="A256" s="387"/>
      <c r="B256" s="387"/>
      <c r="C256" s="388" t="s">
        <v>493</v>
      </c>
      <c r="D256" s="389" t="s">
        <v>23</v>
      </c>
      <c r="E256" s="390" t="s">
        <v>759</v>
      </c>
      <c r="F256" s="390" t="s">
        <v>341</v>
      </c>
      <c r="G256" s="390" t="s">
        <v>759</v>
      </c>
    </row>
    <row r="257" spans="1:7" x14ac:dyDescent="0.2">
      <c r="A257" s="387"/>
      <c r="B257" s="387"/>
      <c r="C257" s="388" t="s">
        <v>365</v>
      </c>
      <c r="D257" s="389" t="s">
        <v>18</v>
      </c>
      <c r="E257" s="390" t="s">
        <v>760</v>
      </c>
      <c r="F257" s="390" t="s">
        <v>341</v>
      </c>
      <c r="G257" s="390" t="s">
        <v>760</v>
      </c>
    </row>
    <row r="258" spans="1:7" ht="22.5" x14ac:dyDescent="0.2">
      <c r="A258" s="387"/>
      <c r="B258" s="387"/>
      <c r="C258" s="388" t="s">
        <v>540</v>
      </c>
      <c r="D258" s="389" t="s">
        <v>43</v>
      </c>
      <c r="E258" s="390" t="s">
        <v>761</v>
      </c>
      <c r="F258" s="390" t="s">
        <v>762</v>
      </c>
      <c r="G258" s="390" t="s">
        <v>763</v>
      </c>
    </row>
    <row r="259" spans="1:7" x14ac:dyDescent="0.2">
      <c r="A259" s="387"/>
      <c r="B259" s="387"/>
      <c r="C259" s="388" t="s">
        <v>444</v>
      </c>
      <c r="D259" s="389" t="s">
        <v>445</v>
      </c>
      <c r="E259" s="390" t="s">
        <v>764</v>
      </c>
      <c r="F259" s="390" t="s">
        <v>341</v>
      </c>
      <c r="G259" s="390" t="s">
        <v>764</v>
      </c>
    </row>
    <row r="260" spans="1:7" ht="22.5" x14ac:dyDescent="0.2">
      <c r="A260" s="387"/>
      <c r="B260" s="387"/>
      <c r="C260" s="388" t="s">
        <v>133</v>
      </c>
      <c r="D260" s="389" t="s">
        <v>367</v>
      </c>
      <c r="E260" s="390" t="s">
        <v>765</v>
      </c>
      <c r="F260" s="390" t="s">
        <v>341</v>
      </c>
      <c r="G260" s="390" t="s">
        <v>765</v>
      </c>
    </row>
    <row r="261" spans="1:7" ht="22.5" x14ac:dyDescent="0.2">
      <c r="A261" s="387"/>
      <c r="B261" s="387"/>
      <c r="C261" s="388" t="s">
        <v>172</v>
      </c>
      <c r="D261" s="389" t="s">
        <v>411</v>
      </c>
      <c r="E261" s="390" t="s">
        <v>766</v>
      </c>
      <c r="F261" s="390" t="s">
        <v>341</v>
      </c>
      <c r="G261" s="390" t="s">
        <v>766</v>
      </c>
    </row>
    <row r="262" spans="1:7" ht="15" x14ac:dyDescent="0.2">
      <c r="A262" s="383"/>
      <c r="B262" s="394" t="s">
        <v>767</v>
      </c>
      <c r="C262" s="384"/>
      <c r="D262" s="385" t="s">
        <v>35</v>
      </c>
      <c r="E262" s="386" t="s">
        <v>768</v>
      </c>
      <c r="F262" s="386" t="s">
        <v>769</v>
      </c>
      <c r="G262" s="386" t="s">
        <v>770</v>
      </c>
    </row>
    <row r="263" spans="1:7" ht="45" x14ac:dyDescent="0.2">
      <c r="A263" s="387"/>
      <c r="B263" s="387"/>
      <c r="C263" s="388" t="s">
        <v>771</v>
      </c>
      <c r="D263" s="389" t="s">
        <v>772</v>
      </c>
      <c r="E263" s="390" t="s">
        <v>773</v>
      </c>
      <c r="F263" s="390" t="s">
        <v>341</v>
      </c>
      <c r="G263" s="390" t="s">
        <v>773</v>
      </c>
    </row>
    <row r="264" spans="1:7" ht="22.5" x14ac:dyDescent="0.2">
      <c r="A264" s="387"/>
      <c r="B264" s="387"/>
      <c r="C264" s="388" t="s">
        <v>729</v>
      </c>
      <c r="D264" s="389" t="s">
        <v>92</v>
      </c>
      <c r="E264" s="390" t="s">
        <v>774</v>
      </c>
      <c r="F264" s="390" t="s">
        <v>341</v>
      </c>
      <c r="G264" s="390" t="s">
        <v>774</v>
      </c>
    </row>
    <row r="265" spans="1:7" ht="33.75" x14ac:dyDescent="0.2">
      <c r="A265" s="387"/>
      <c r="B265" s="387"/>
      <c r="C265" s="388" t="s">
        <v>619</v>
      </c>
      <c r="D265" s="389" t="s">
        <v>36</v>
      </c>
      <c r="E265" s="390" t="s">
        <v>775</v>
      </c>
      <c r="F265" s="390" t="s">
        <v>341</v>
      </c>
      <c r="G265" s="390" t="s">
        <v>775</v>
      </c>
    </row>
    <row r="266" spans="1:7" ht="22.5" x14ac:dyDescent="0.2">
      <c r="A266" s="387"/>
      <c r="B266" s="387"/>
      <c r="C266" s="388" t="s">
        <v>510</v>
      </c>
      <c r="D266" s="389" t="s">
        <v>511</v>
      </c>
      <c r="E266" s="390" t="s">
        <v>776</v>
      </c>
      <c r="F266" s="390" t="s">
        <v>777</v>
      </c>
      <c r="G266" s="390" t="s">
        <v>778</v>
      </c>
    </row>
    <row r="267" spans="1:7" x14ac:dyDescent="0.2">
      <c r="A267" s="387"/>
      <c r="B267" s="387"/>
      <c r="C267" s="388" t="s">
        <v>664</v>
      </c>
      <c r="D267" s="389" t="s">
        <v>665</v>
      </c>
      <c r="E267" s="390" t="s">
        <v>779</v>
      </c>
      <c r="F267" s="390" t="s">
        <v>341</v>
      </c>
      <c r="G267" s="390" t="s">
        <v>779</v>
      </c>
    </row>
    <row r="268" spans="1:7" x14ac:dyDescent="0.2">
      <c r="A268" s="387"/>
      <c r="B268" s="387"/>
      <c r="C268" s="388" t="s">
        <v>354</v>
      </c>
      <c r="D268" s="389" t="s">
        <v>12</v>
      </c>
      <c r="E268" s="390" t="s">
        <v>780</v>
      </c>
      <c r="F268" s="390" t="s">
        <v>781</v>
      </c>
      <c r="G268" s="390" t="s">
        <v>782</v>
      </c>
    </row>
    <row r="269" spans="1:7" x14ac:dyDescent="0.2">
      <c r="A269" s="387"/>
      <c r="B269" s="387"/>
      <c r="C269" s="388" t="s">
        <v>482</v>
      </c>
      <c r="D269" s="389" t="s">
        <v>483</v>
      </c>
      <c r="E269" s="390" t="s">
        <v>783</v>
      </c>
      <c r="F269" s="390" t="s">
        <v>784</v>
      </c>
      <c r="G269" s="390" t="s">
        <v>785</v>
      </c>
    </row>
    <row r="270" spans="1:7" x14ac:dyDescent="0.2">
      <c r="A270" s="387"/>
      <c r="B270" s="387"/>
      <c r="C270" s="388" t="s">
        <v>356</v>
      </c>
      <c r="D270" s="389" t="s">
        <v>13</v>
      </c>
      <c r="E270" s="390" t="s">
        <v>786</v>
      </c>
      <c r="F270" s="390" t="s">
        <v>787</v>
      </c>
      <c r="G270" s="390" t="s">
        <v>788</v>
      </c>
    </row>
    <row r="271" spans="1:7" x14ac:dyDescent="0.2">
      <c r="A271" s="387"/>
      <c r="B271" s="387"/>
      <c r="C271" s="388" t="s">
        <v>358</v>
      </c>
      <c r="D271" s="389" t="s">
        <v>14</v>
      </c>
      <c r="E271" s="390" t="s">
        <v>789</v>
      </c>
      <c r="F271" s="390" t="s">
        <v>790</v>
      </c>
      <c r="G271" s="390" t="s">
        <v>791</v>
      </c>
    </row>
    <row r="272" spans="1:7" x14ac:dyDescent="0.2">
      <c r="A272" s="387"/>
      <c r="B272" s="387"/>
      <c r="C272" s="388" t="s">
        <v>360</v>
      </c>
      <c r="D272" s="389" t="s">
        <v>15</v>
      </c>
      <c r="E272" s="390" t="s">
        <v>792</v>
      </c>
      <c r="F272" s="390" t="s">
        <v>341</v>
      </c>
      <c r="G272" s="390" t="s">
        <v>792</v>
      </c>
    </row>
    <row r="273" spans="1:7" x14ac:dyDescent="0.2">
      <c r="A273" s="387"/>
      <c r="B273" s="387"/>
      <c r="C273" s="388" t="s">
        <v>362</v>
      </c>
      <c r="D273" s="389" t="s">
        <v>16</v>
      </c>
      <c r="E273" s="390" t="s">
        <v>793</v>
      </c>
      <c r="F273" s="390" t="s">
        <v>341</v>
      </c>
      <c r="G273" s="390" t="s">
        <v>793</v>
      </c>
    </row>
    <row r="274" spans="1:7" ht="22.5" x14ac:dyDescent="0.2">
      <c r="A274" s="387"/>
      <c r="B274" s="387"/>
      <c r="C274" s="388" t="s">
        <v>521</v>
      </c>
      <c r="D274" s="389" t="s">
        <v>522</v>
      </c>
      <c r="E274" s="390" t="s">
        <v>794</v>
      </c>
      <c r="F274" s="390" t="s">
        <v>341</v>
      </c>
      <c r="G274" s="390" t="s">
        <v>794</v>
      </c>
    </row>
    <row r="275" spans="1:7" ht="22.5" x14ac:dyDescent="0.2">
      <c r="A275" s="387"/>
      <c r="B275" s="387"/>
      <c r="C275" s="388" t="s">
        <v>524</v>
      </c>
      <c r="D275" s="389" t="s">
        <v>34</v>
      </c>
      <c r="E275" s="390" t="s">
        <v>795</v>
      </c>
      <c r="F275" s="390" t="s">
        <v>341</v>
      </c>
      <c r="G275" s="390" t="s">
        <v>795</v>
      </c>
    </row>
    <row r="276" spans="1:7" x14ac:dyDescent="0.2">
      <c r="A276" s="387"/>
      <c r="B276" s="387"/>
      <c r="C276" s="388" t="s">
        <v>376</v>
      </c>
      <c r="D276" s="389" t="s">
        <v>27</v>
      </c>
      <c r="E276" s="390" t="s">
        <v>796</v>
      </c>
      <c r="F276" s="390" t="s">
        <v>341</v>
      </c>
      <c r="G276" s="390" t="s">
        <v>796</v>
      </c>
    </row>
    <row r="277" spans="1:7" x14ac:dyDescent="0.2">
      <c r="A277" s="387"/>
      <c r="B277" s="387"/>
      <c r="C277" s="388" t="s">
        <v>405</v>
      </c>
      <c r="D277" s="389" t="s">
        <v>22</v>
      </c>
      <c r="E277" s="390" t="s">
        <v>797</v>
      </c>
      <c r="F277" s="390" t="s">
        <v>341</v>
      </c>
      <c r="G277" s="390" t="s">
        <v>797</v>
      </c>
    </row>
    <row r="278" spans="1:7" x14ac:dyDescent="0.2">
      <c r="A278" s="387"/>
      <c r="B278" s="387"/>
      <c r="C278" s="388" t="s">
        <v>528</v>
      </c>
      <c r="D278" s="389" t="s">
        <v>529</v>
      </c>
      <c r="E278" s="390" t="s">
        <v>798</v>
      </c>
      <c r="F278" s="390" t="s">
        <v>341</v>
      </c>
      <c r="G278" s="390" t="s">
        <v>798</v>
      </c>
    </row>
    <row r="279" spans="1:7" x14ac:dyDescent="0.2">
      <c r="A279" s="387"/>
      <c r="B279" s="387"/>
      <c r="C279" s="388" t="s">
        <v>346</v>
      </c>
      <c r="D279" s="389" t="s">
        <v>17</v>
      </c>
      <c r="E279" s="390" t="s">
        <v>799</v>
      </c>
      <c r="F279" s="390" t="s">
        <v>341</v>
      </c>
      <c r="G279" s="390" t="s">
        <v>799</v>
      </c>
    </row>
    <row r="280" spans="1:7" ht="22.5" x14ac:dyDescent="0.2">
      <c r="A280" s="387"/>
      <c r="B280" s="387"/>
      <c r="C280" s="388" t="s">
        <v>531</v>
      </c>
      <c r="D280" s="389" t="s">
        <v>532</v>
      </c>
      <c r="E280" s="390" t="s">
        <v>800</v>
      </c>
      <c r="F280" s="390" t="s">
        <v>341</v>
      </c>
      <c r="G280" s="390" t="s">
        <v>800</v>
      </c>
    </row>
    <row r="281" spans="1:7" x14ac:dyDescent="0.2">
      <c r="A281" s="387"/>
      <c r="B281" s="387"/>
      <c r="C281" s="388" t="s">
        <v>493</v>
      </c>
      <c r="D281" s="389" t="s">
        <v>23</v>
      </c>
      <c r="E281" s="390" t="s">
        <v>488</v>
      </c>
      <c r="F281" s="390" t="s">
        <v>341</v>
      </c>
      <c r="G281" s="390" t="s">
        <v>488</v>
      </c>
    </row>
    <row r="282" spans="1:7" x14ac:dyDescent="0.2">
      <c r="A282" s="387"/>
      <c r="B282" s="387"/>
      <c r="C282" s="388" t="s">
        <v>365</v>
      </c>
      <c r="D282" s="389" t="s">
        <v>18</v>
      </c>
      <c r="E282" s="390" t="s">
        <v>801</v>
      </c>
      <c r="F282" s="390" t="s">
        <v>341</v>
      </c>
      <c r="G282" s="390" t="s">
        <v>801</v>
      </c>
    </row>
    <row r="283" spans="1:7" ht="22.5" x14ac:dyDescent="0.2">
      <c r="A283" s="387"/>
      <c r="B283" s="387"/>
      <c r="C283" s="388" t="s">
        <v>540</v>
      </c>
      <c r="D283" s="389" t="s">
        <v>43</v>
      </c>
      <c r="E283" s="390" t="s">
        <v>802</v>
      </c>
      <c r="F283" s="390" t="s">
        <v>803</v>
      </c>
      <c r="G283" s="390" t="s">
        <v>804</v>
      </c>
    </row>
    <row r="284" spans="1:7" ht="15" x14ac:dyDescent="0.2">
      <c r="A284" s="383"/>
      <c r="B284" s="394" t="s">
        <v>805</v>
      </c>
      <c r="C284" s="384"/>
      <c r="D284" s="385" t="s">
        <v>806</v>
      </c>
      <c r="E284" s="386" t="s">
        <v>807</v>
      </c>
      <c r="F284" s="386" t="s">
        <v>341</v>
      </c>
      <c r="G284" s="386" t="s">
        <v>807</v>
      </c>
    </row>
    <row r="285" spans="1:7" x14ac:dyDescent="0.2">
      <c r="A285" s="387"/>
      <c r="B285" s="387"/>
      <c r="C285" s="388" t="s">
        <v>360</v>
      </c>
      <c r="D285" s="389" t="s">
        <v>15</v>
      </c>
      <c r="E285" s="390" t="s">
        <v>416</v>
      </c>
      <c r="F285" s="390" t="s">
        <v>341</v>
      </c>
      <c r="G285" s="390" t="s">
        <v>416</v>
      </c>
    </row>
    <row r="286" spans="1:7" x14ac:dyDescent="0.2">
      <c r="A286" s="387"/>
      <c r="B286" s="387"/>
      <c r="C286" s="388" t="s">
        <v>362</v>
      </c>
      <c r="D286" s="389" t="s">
        <v>16</v>
      </c>
      <c r="E286" s="390" t="s">
        <v>374</v>
      </c>
      <c r="F286" s="390" t="s">
        <v>341</v>
      </c>
      <c r="G286" s="390" t="s">
        <v>374</v>
      </c>
    </row>
    <row r="287" spans="1:7" x14ac:dyDescent="0.2">
      <c r="A287" s="387"/>
      <c r="B287" s="387"/>
      <c r="C287" s="388" t="s">
        <v>346</v>
      </c>
      <c r="D287" s="389" t="s">
        <v>17</v>
      </c>
      <c r="E287" s="390" t="s">
        <v>808</v>
      </c>
      <c r="F287" s="390" t="s">
        <v>341</v>
      </c>
      <c r="G287" s="390" t="s">
        <v>808</v>
      </c>
    </row>
    <row r="288" spans="1:7" ht="22.5" x14ac:dyDescent="0.2">
      <c r="A288" s="383"/>
      <c r="B288" s="394" t="s">
        <v>809</v>
      </c>
      <c r="C288" s="384"/>
      <c r="D288" s="385" t="s">
        <v>810</v>
      </c>
      <c r="E288" s="386" t="s">
        <v>811</v>
      </c>
      <c r="F288" s="386" t="s">
        <v>812</v>
      </c>
      <c r="G288" s="386" t="s">
        <v>813</v>
      </c>
    </row>
    <row r="289" spans="1:7" ht="22.5" x14ac:dyDescent="0.2">
      <c r="A289" s="387"/>
      <c r="B289" s="387"/>
      <c r="C289" s="388" t="s">
        <v>510</v>
      </c>
      <c r="D289" s="389" t="s">
        <v>511</v>
      </c>
      <c r="E289" s="390" t="s">
        <v>814</v>
      </c>
      <c r="F289" s="390" t="s">
        <v>815</v>
      </c>
      <c r="G289" s="390" t="s">
        <v>816</v>
      </c>
    </row>
    <row r="290" spans="1:7" x14ac:dyDescent="0.2">
      <c r="A290" s="387"/>
      <c r="B290" s="387"/>
      <c r="C290" s="388" t="s">
        <v>354</v>
      </c>
      <c r="D290" s="389" t="s">
        <v>12</v>
      </c>
      <c r="E290" s="390" t="s">
        <v>817</v>
      </c>
      <c r="F290" s="390" t="s">
        <v>818</v>
      </c>
      <c r="G290" s="390" t="s">
        <v>819</v>
      </c>
    </row>
    <row r="291" spans="1:7" x14ac:dyDescent="0.2">
      <c r="A291" s="387"/>
      <c r="B291" s="387"/>
      <c r="C291" s="388" t="s">
        <v>482</v>
      </c>
      <c r="D291" s="389" t="s">
        <v>483</v>
      </c>
      <c r="E291" s="390" t="s">
        <v>820</v>
      </c>
      <c r="F291" s="390" t="s">
        <v>821</v>
      </c>
      <c r="G291" s="390" t="s">
        <v>822</v>
      </c>
    </row>
    <row r="292" spans="1:7" x14ac:dyDescent="0.2">
      <c r="A292" s="387"/>
      <c r="B292" s="387"/>
      <c r="C292" s="388" t="s">
        <v>356</v>
      </c>
      <c r="D292" s="389" t="s">
        <v>13</v>
      </c>
      <c r="E292" s="390" t="s">
        <v>823</v>
      </c>
      <c r="F292" s="390" t="s">
        <v>824</v>
      </c>
      <c r="G292" s="390" t="s">
        <v>825</v>
      </c>
    </row>
    <row r="293" spans="1:7" x14ac:dyDescent="0.2">
      <c r="A293" s="387"/>
      <c r="B293" s="387"/>
      <c r="C293" s="388" t="s">
        <v>358</v>
      </c>
      <c r="D293" s="389" t="s">
        <v>14</v>
      </c>
      <c r="E293" s="390" t="s">
        <v>826</v>
      </c>
      <c r="F293" s="390" t="s">
        <v>827</v>
      </c>
      <c r="G293" s="390" t="s">
        <v>828</v>
      </c>
    </row>
    <row r="294" spans="1:7" x14ac:dyDescent="0.2">
      <c r="A294" s="387"/>
      <c r="B294" s="387"/>
      <c r="C294" s="388" t="s">
        <v>360</v>
      </c>
      <c r="D294" s="389" t="s">
        <v>15</v>
      </c>
      <c r="E294" s="390" t="s">
        <v>829</v>
      </c>
      <c r="F294" s="390" t="s">
        <v>341</v>
      </c>
      <c r="G294" s="390" t="s">
        <v>829</v>
      </c>
    </row>
    <row r="295" spans="1:7" x14ac:dyDescent="0.2">
      <c r="A295" s="387"/>
      <c r="B295" s="387"/>
      <c r="C295" s="388" t="s">
        <v>362</v>
      </c>
      <c r="D295" s="389" t="s">
        <v>16</v>
      </c>
      <c r="E295" s="390" t="s">
        <v>640</v>
      </c>
      <c r="F295" s="390" t="s">
        <v>341</v>
      </c>
      <c r="G295" s="390" t="s">
        <v>640</v>
      </c>
    </row>
    <row r="296" spans="1:7" x14ac:dyDescent="0.2">
      <c r="A296" s="387"/>
      <c r="B296" s="387"/>
      <c r="C296" s="388" t="s">
        <v>376</v>
      </c>
      <c r="D296" s="389" t="s">
        <v>27</v>
      </c>
      <c r="E296" s="390" t="s">
        <v>830</v>
      </c>
      <c r="F296" s="390" t="s">
        <v>341</v>
      </c>
      <c r="G296" s="390" t="s">
        <v>830</v>
      </c>
    </row>
    <row r="297" spans="1:7" x14ac:dyDescent="0.2">
      <c r="A297" s="387"/>
      <c r="B297" s="387"/>
      <c r="C297" s="388" t="s">
        <v>405</v>
      </c>
      <c r="D297" s="389" t="s">
        <v>22</v>
      </c>
      <c r="E297" s="390" t="s">
        <v>512</v>
      </c>
      <c r="F297" s="390" t="s">
        <v>341</v>
      </c>
      <c r="G297" s="390" t="s">
        <v>512</v>
      </c>
    </row>
    <row r="298" spans="1:7" x14ac:dyDescent="0.2">
      <c r="A298" s="387"/>
      <c r="B298" s="387"/>
      <c r="C298" s="388" t="s">
        <v>528</v>
      </c>
      <c r="D298" s="389" t="s">
        <v>529</v>
      </c>
      <c r="E298" s="390" t="s">
        <v>794</v>
      </c>
      <c r="F298" s="390" t="s">
        <v>341</v>
      </c>
      <c r="G298" s="390" t="s">
        <v>794</v>
      </c>
    </row>
    <row r="299" spans="1:7" x14ac:dyDescent="0.2">
      <c r="A299" s="387"/>
      <c r="B299" s="387"/>
      <c r="C299" s="388" t="s">
        <v>346</v>
      </c>
      <c r="D299" s="389" t="s">
        <v>17</v>
      </c>
      <c r="E299" s="390" t="s">
        <v>831</v>
      </c>
      <c r="F299" s="390" t="s">
        <v>832</v>
      </c>
      <c r="G299" s="390" t="s">
        <v>833</v>
      </c>
    </row>
    <row r="300" spans="1:7" ht="22.5" x14ac:dyDescent="0.2">
      <c r="A300" s="387"/>
      <c r="B300" s="387"/>
      <c r="C300" s="388" t="s">
        <v>531</v>
      </c>
      <c r="D300" s="389" t="s">
        <v>532</v>
      </c>
      <c r="E300" s="390" t="s">
        <v>834</v>
      </c>
      <c r="F300" s="390" t="s">
        <v>455</v>
      </c>
      <c r="G300" s="390" t="s">
        <v>835</v>
      </c>
    </row>
    <row r="301" spans="1:7" x14ac:dyDescent="0.2">
      <c r="A301" s="387"/>
      <c r="B301" s="387"/>
      <c r="C301" s="388" t="s">
        <v>493</v>
      </c>
      <c r="D301" s="389" t="s">
        <v>23</v>
      </c>
      <c r="E301" s="390" t="s">
        <v>440</v>
      </c>
      <c r="F301" s="390" t="s">
        <v>341</v>
      </c>
      <c r="G301" s="390" t="s">
        <v>440</v>
      </c>
    </row>
    <row r="302" spans="1:7" ht="22.5" x14ac:dyDescent="0.2">
      <c r="A302" s="387"/>
      <c r="B302" s="387"/>
      <c r="C302" s="388" t="s">
        <v>540</v>
      </c>
      <c r="D302" s="389" t="s">
        <v>43</v>
      </c>
      <c r="E302" s="390" t="s">
        <v>836</v>
      </c>
      <c r="F302" s="390" t="s">
        <v>341</v>
      </c>
      <c r="G302" s="390" t="s">
        <v>836</v>
      </c>
    </row>
    <row r="303" spans="1:7" ht="22.5" x14ac:dyDescent="0.2">
      <c r="A303" s="387"/>
      <c r="B303" s="387"/>
      <c r="C303" s="388" t="s">
        <v>542</v>
      </c>
      <c r="D303" s="389" t="s">
        <v>543</v>
      </c>
      <c r="E303" s="390" t="s">
        <v>837</v>
      </c>
      <c r="F303" s="390" t="s">
        <v>341</v>
      </c>
      <c r="G303" s="390" t="s">
        <v>837</v>
      </c>
    </row>
    <row r="304" spans="1:7" ht="15" x14ac:dyDescent="0.2">
      <c r="A304" s="383"/>
      <c r="B304" s="394" t="s">
        <v>838</v>
      </c>
      <c r="C304" s="384"/>
      <c r="D304" s="385" t="s">
        <v>839</v>
      </c>
      <c r="E304" s="386" t="s">
        <v>840</v>
      </c>
      <c r="F304" s="386" t="s">
        <v>341</v>
      </c>
      <c r="G304" s="386" t="s">
        <v>840</v>
      </c>
    </row>
    <row r="305" spans="1:7" x14ac:dyDescent="0.2">
      <c r="A305" s="387"/>
      <c r="B305" s="387"/>
      <c r="C305" s="388" t="s">
        <v>362</v>
      </c>
      <c r="D305" s="389" t="s">
        <v>16</v>
      </c>
      <c r="E305" s="390" t="s">
        <v>374</v>
      </c>
      <c r="F305" s="390" t="s">
        <v>341</v>
      </c>
      <c r="G305" s="390" t="s">
        <v>374</v>
      </c>
    </row>
    <row r="306" spans="1:7" x14ac:dyDescent="0.2">
      <c r="A306" s="387"/>
      <c r="B306" s="387"/>
      <c r="C306" s="388" t="s">
        <v>346</v>
      </c>
      <c r="D306" s="389" t="s">
        <v>17</v>
      </c>
      <c r="E306" s="390" t="s">
        <v>841</v>
      </c>
      <c r="F306" s="390" t="s">
        <v>341</v>
      </c>
      <c r="G306" s="390" t="s">
        <v>841</v>
      </c>
    </row>
    <row r="307" spans="1:7" ht="22.5" x14ac:dyDescent="0.2">
      <c r="A307" s="387"/>
      <c r="B307" s="387"/>
      <c r="C307" s="388" t="s">
        <v>542</v>
      </c>
      <c r="D307" s="389" t="s">
        <v>543</v>
      </c>
      <c r="E307" s="390" t="s">
        <v>842</v>
      </c>
      <c r="F307" s="390" t="s">
        <v>341</v>
      </c>
      <c r="G307" s="390" t="s">
        <v>842</v>
      </c>
    </row>
    <row r="308" spans="1:7" ht="15" x14ac:dyDescent="0.2">
      <c r="A308" s="383"/>
      <c r="B308" s="394" t="s">
        <v>843</v>
      </c>
      <c r="C308" s="384"/>
      <c r="D308" s="385" t="s">
        <v>844</v>
      </c>
      <c r="E308" s="386" t="s">
        <v>845</v>
      </c>
      <c r="F308" s="386" t="s">
        <v>846</v>
      </c>
      <c r="G308" s="386" t="s">
        <v>847</v>
      </c>
    </row>
    <row r="309" spans="1:7" x14ac:dyDescent="0.2">
      <c r="A309" s="387"/>
      <c r="B309" s="387"/>
      <c r="C309" s="388" t="s">
        <v>354</v>
      </c>
      <c r="D309" s="389" t="s">
        <v>12</v>
      </c>
      <c r="E309" s="390" t="s">
        <v>848</v>
      </c>
      <c r="F309" s="390" t="s">
        <v>849</v>
      </c>
      <c r="G309" s="390" t="s">
        <v>850</v>
      </c>
    </row>
    <row r="310" spans="1:7" x14ac:dyDescent="0.2">
      <c r="A310" s="387"/>
      <c r="B310" s="387"/>
      <c r="C310" s="388" t="s">
        <v>482</v>
      </c>
      <c r="D310" s="389" t="s">
        <v>483</v>
      </c>
      <c r="E310" s="390" t="s">
        <v>851</v>
      </c>
      <c r="F310" s="390" t="s">
        <v>852</v>
      </c>
      <c r="G310" s="390" t="s">
        <v>853</v>
      </c>
    </row>
    <row r="311" spans="1:7" x14ac:dyDescent="0.2">
      <c r="A311" s="387"/>
      <c r="B311" s="387"/>
      <c r="C311" s="388" t="s">
        <v>356</v>
      </c>
      <c r="D311" s="389" t="s">
        <v>13</v>
      </c>
      <c r="E311" s="390" t="s">
        <v>854</v>
      </c>
      <c r="F311" s="390" t="s">
        <v>855</v>
      </c>
      <c r="G311" s="390" t="s">
        <v>856</v>
      </c>
    </row>
    <row r="312" spans="1:7" x14ac:dyDescent="0.2">
      <c r="A312" s="387"/>
      <c r="B312" s="387"/>
      <c r="C312" s="388" t="s">
        <v>358</v>
      </c>
      <c r="D312" s="389" t="s">
        <v>14</v>
      </c>
      <c r="E312" s="390" t="s">
        <v>857</v>
      </c>
      <c r="F312" s="390" t="s">
        <v>858</v>
      </c>
      <c r="G312" s="390" t="s">
        <v>859</v>
      </c>
    </row>
    <row r="313" spans="1:7" x14ac:dyDescent="0.2">
      <c r="A313" s="387"/>
      <c r="B313" s="387"/>
      <c r="C313" s="388" t="s">
        <v>362</v>
      </c>
      <c r="D313" s="389" t="s">
        <v>16</v>
      </c>
      <c r="E313" s="390" t="s">
        <v>860</v>
      </c>
      <c r="F313" s="390" t="s">
        <v>341</v>
      </c>
      <c r="G313" s="390" t="s">
        <v>860</v>
      </c>
    </row>
    <row r="314" spans="1:7" x14ac:dyDescent="0.2">
      <c r="A314" s="387"/>
      <c r="B314" s="387"/>
      <c r="C314" s="388" t="s">
        <v>744</v>
      </c>
      <c r="D314" s="389" t="s">
        <v>745</v>
      </c>
      <c r="E314" s="390" t="s">
        <v>861</v>
      </c>
      <c r="F314" s="390" t="s">
        <v>862</v>
      </c>
      <c r="G314" s="390" t="s">
        <v>863</v>
      </c>
    </row>
    <row r="315" spans="1:7" x14ac:dyDescent="0.2">
      <c r="A315" s="387"/>
      <c r="B315" s="387"/>
      <c r="C315" s="388" t="s">
        <v>405</v>
      </c>
      <c r="D315" s="389" t="s">
        <v>22</v>
      </c>
      <c r="E315" s="390" t="s">
        <v>636</v>
      </c>
      <c r="F315" s="390" t="s">
        <v>341</v>
      </c>
      <c r="G315" s="390" t="s">
        <v>636</v>
      </c>
    </row>
    <row r="316" spans="1:7" x14ac:dyDescent="0.2">
      <c r="A316" s="387"/>
      <c r="B316" s="387"/>
      <c r="C316" s="388" t="s">
        <v>528</v>
      </c>
      <c r="D316" s="389" t="s">
        <v>529</v>
      </c>
      <c r="E316" s="390" t="s">
        <v>416</v>
      </c>
      <c r="F316" s="390" t="s">
        <v>341</v>
      </c>
      <c r="G316" s="390" t="s">
        <v>416</v>
      </c>
    </row>
    <row r="317" spans="1:7" x14ac:dyDescent="0.2">
      <c r="A317" s="387"/>
      <c r="B317" s="387"/>
      <c r="C317" s="388" t="s">
        <v>346</v>
      </c>
      <c r="D317" s="389" t="s">
        <v>17</v>
      </c>
      <c r="E317" s="390" t="s">
        <v>864</v>
      </c>
      <c r="F317" s="390" t="s">
        <v>341</v>
      </c>
      <c r="G317" s="390" t="s">
        <v>864</v>
      </c>
    </row>
    <row r="318" spans="1:7" ht="22.5" x14ac:dyDescent="0.2">
      <c r="A318" s="387"/>
      <c r="B318" s="387"/>
      <c r="C318" s="388" t="s">
        <v>540</v>
      </c>
      <c r="D318" s="389" t="s">
        <v>43</v>
      </c>
      <c r="E318" s="390" t="s">
        <v>865</v>
      </c>
      <c r="F318" s="390" t="s">
        <v>341</v>
      </c>
      <c r="G318" s="390" t="s">
        <v>865</v>
      </c>
    </row>
    <row r="319" spans="1:7" ht="67.5" x14ac:dyDescent="0.2">
      <c r="A319" s="383"/>
      <c r="B319" s="394" t="s">
        <v>866</v>
      </c>
      <c r="C319" s="384"/>
      <c r="D319" s="385" t="s">
        <v>867</v>
      </c>
      <c r="E319" s="386" t="s">
        <v>868</v>
      </c>
      <c r="F319" s="386" t="s">
        <v>869</v>
      </c>
      <c r="G319" s="386" t="s">
        <v>870</v>
      </c>
    </row>
    <row r="320" spans="1:7" ht="22.5" x14ac:dyDescent="0.2">
      <c r="A320" s="387"/>
      <c r="B320" s="387"/>
      <c r="C320" s="388" t="s">
        <v>729</v>
      </c>
      <c r="D320" s="389" t="s">
        <v>92</v>
      </c>
      <c r="E320" s="390" t="s">
        <v>871</v>
      </c>
      <c r="F320" s="390" t="s">
        <v>872</v>
      </c>
      <c r="G320" s="390" t="s">
        <v>873</v>
      </c>
    </row>
    <row r="321" spans="1:7" ht="22.5" x14ac:dyDescent="0.2">
      <c r="A321" s="387"/>
      <c r="B321" s="387"/>
      <c r="C321" s="388" t="s">
        <v>510</v>
      </c>
      <c r="D321" s="389" t="s">
        <v>511</v>
      </c>
      <c r="E321" s="390" t="s">
        <v>341</v>
      </c>
      <c r="F321" s="390" t="s">
        <v>874</v>
      </c>
      <c r="G321" s="390" t="s">
        <v>874</v>
      </c>
    </row>
    <row r="322" spans="1:7" x14ac:dyDescent="0.2">
      <c r="A322" s="387"/>
      <c r="B322" s="387"/>
      <c r="C322" s="388" t="s">
        <v>354</v>
      </c>
      <c r="D322" s="389" t="s">
        <v>12</v>
      </c>
      <c r="E322" s="390" t="s">
        <v>875</v>
      </c>
      <c r="F322" s="390" t="s">
        <v>876</v>
      </c>
      <c r="G322" s="390" t="s">
        <v>877</v>
      </c>
    </row>
    <row r="323" spans="1:7" x14ac:dyDescent="0.2">
      <c r="A323" s="387"/>
      <c r="B323" s="387"/>
      <c r="C323" s="388" t="s">
        <v>356</v>
      </c>
      <c r="D323" s="389" t="s">
        <v>13</v>
      </c>
      <c r="E323" s="390" t="s">
        <v>878</v>
      </c>
      <c r="F323" s="390" t="s">
        <v>879</v>
      </c>
      <c r="G323" s="390" t="s">
        <v>880</v>
      </c>
    </row>
    <row r="324" spans="1:7" x14ac:dyDescent="0.2">
      <c r="A324" s="387"/>
      <c r="B324" s="387"/>
      <c r="C324" s="388" t="s">
        <v>358</v>
      </c>
      <c r="D324" s="389" t="s">
        <v>14</v>
      </c>
      <c r="E324" s="390" t="s">
        <v>881</v>
      </c>
      <c r="F324" s="390" t="s">
        <v>882</v>
      </c>
      <c r="G324" s="390" t="s">
        <v>883</v>
      </c>
    </row>
    <row r="325" spans="1:7" x14ac:dyDescent="0.2">
      <c r="A325" s="387"/>
      <c r="B325" s="387"/>
      <c r="C325" s="388" t="s">
        <v>362</v>
      </c>
      <c r="D325" s="389" t="s">
        <v>16</v>
      </c>
      <c r="E325" s="390" t="s">
        <v>720</v>
      </c>
      <c r="F325" s="390" t="s">
        <v>884</v>
      </c>
      <c r="G325" s="390" t="s">
        <v>885</v>
      </c>
    </row>
    <row r="326" spans="1:7" ht="22.5" x14ac:dyDescent="0.2">
      <c r="A326" s="387"/>
      <c r="B326" s="387"/>
      <c r="C326" s="388" t="s">
        <v>524</v>
      </c>
      <c r="D326" s="389" t="s">
        <v>34</v>
      </c>
      <c r="E326" s="390" t="s">
        <v>341</v>
      </c>
      <c r="F326" s="390" t="s">
        <v>886</v>
      </c>
      <c r="G326" s="390" t="s">
        <v>886</v>
      </c>
    </row>
    <row r="327" spans="1:7" x14ac:dyDescent="0.2">
      <c r="A327" s="387"/>
      <c r="B327" s="387"/>
      <c r="C327" s="388" t="s">
        <v>376</v>
      </c>
      <c r="D327" s="389" t="s">
        <v>27</v>
      </c>
      <c r="E327" s="390" t="s">
        <v>887</v>
      </c>
      <c r="F327" s="390" t="s">
        <v>888</v>
      </c>
      <c r="G327" s="390" t="s">
        <v>666</v>
      </c>
    </row>
    <row r="328" spans="1:7" x14ac:dyDescent="0.2">
      <c r="A328" s="387"/>
      <c r="B328" s="387"/>
      <c r="C328" s="388" t="s">
        <v>405</v>
      </c>
      <c r="D328" s="389" t="s">
        <v>22</v>
      </c>
      <c r="E328" s="390" t="s">
        <v>341</v>
      </c>
      <c r="F328" s="390" t="s">
        <v>889</v>
      </c>
      <c r="G328" s="390" t="s">
        <v>889</v>
      </c>
    </row>
    <row r="329" spans="1:7" x14ac:dyDescent="0.2">
      <c r="A329" s="387"/>
      <c r="B329" s="387"/>
      <c r="C329" s="388" t="s">
        <v>346</v>
      </c>
      <c r="D329" s="389" t="s">
        <v>17</v>
      </c>
      <c r="E329" s="390" t="s">
        <v>890</v>
      </c>
      <c r="F329" s="390" t="s">
        <v>891</v>
      </c>
      <c r="G329" s="390" t="s">
        <v>892</v>
      </c>
    </row>
    <row r="330" spans="1:7" ht="22.5" x14ac:dyDescent="0.2">
      <c r="A330" s="387"/>
      <c r="B330" s="387"/>
      <c r="C330" s="388" t="s">
        <v>531</v>
      </c>
      <c r="D330" s="389" t="s">
        <v>532</v>
      </c>
      <c r="E330" s="390" t="s">
        <v>893</v>
      </c>
      <c r="F330" s="390" t="s">
        <v>749</v>
      </c>
      <c r="G330" s="390" t="s">
        <v>894</v>
      </c>
    </row>
    <row r="331" spans="1:7" x14ac:dyDescent="0.2">
      <c r="A331" s="387"/>
      <c r="B331" s="387"/>
      <c r="C331" s="388" t="s">
        <v>365</v>
      </c>
      <c r="D331" s="389" t="s">
        <v>18</v>
      </c>
      <c r="E331" s="390" t="s">
        <v>341</v>
      </c>
      <c r="F331" s="390" t="s">
        <v>895</v>
      </c>
      <c r="G331" s="390" t="s">
        <v>895</v>
      </c>
    </row>
    <row r="332" spans="1:7" ht="22.5" x14ac:dyDescent="0.2">
      <c r="A332" s="387"/>
      <c r="B332" s="387"/>
      <c r="C332" s="388" t="s">
        <v>540</v>
      </c>
      <c r="D332" s="389" t="s">
        <v>43</v>
      </c>
      <c r="E332" s="390" t="s">
        <v>341</v>
      </c>
      <c r="F332" s="390" t="s">
        <v>896</v>
      </c>
      <c r="G332" s="390" t="s">
        <v>896</v>
      </c>
    </row>
    <row r="333" spans="1:7" ht="78.75" x14ac:dyDescent="0.2">
      <c r="A333" s="383"/>
      <c r="B333" s="394" t="s">
        <v>897</v>
      </c>
      <c r="C333" s="384"/>
      <c r="D333" s="385" t="s">
        <v>94</v>
      </c>
      <c r="E333" s="386" t="s">
        <v>898</v>
      </c>
      <c r="F333" s="386" t="s">
        <v>899</v>
      </c>
      <c r="G333" s="386" t="s">
        <v>900</v>
      </c>
    </row>
    <row r="334" spans="1:7" ht="22.5" x14ac:dyDescent="0.2">
      <c r="A334" s="387"/>
      <c r="B334" s="387"/>
      <c r="C334" s="388" t="s">
        <v>729</v>
      </c>
      <c r="D334" s="389" t="s">
        <v>92</v>
      </c>
      <c r="E334" s="390" t="s">
        <v>901</v>
      </c>
      <c r="F334" s="390" t="s">
        <v>341</v>
      </c>
      <c r="G334" s="390" t="s">
        <v>901</v>
      </c>
    </row>
    <row r="335" spans="1:7" x14ac:dyDescent="0.2">
      <c r="A335" s="387"/>
      <c r="B335" s="387"/>
      <c r="C335" s="388" t="s">
        <v>354</v>
      </c>
      <c r="D335" s="389" t="s">
        <v>12</v>
      </c>
      <c r="E335" s="390" t="s">
        <v>902</v>
      </c>
      <c r="F335" s="390" t="s">
        <v>903</v>
      </c>
      <c r="G335" s="390" t="s">
        <v>904</v>
      </c>
    </row>
    <row r="336" spans="1:7" x14ac:dyDescent="0.2">
      <c r="A336" s="387"/>
      <c r="B336" s="387"/>
      <c r="C336" s="388" t="s">
        <v>356</v>
      </c>
      <c r="D336" s="389" t="s">
        <v>13</v>
      </c>
      <c r="E336" s="390" t="s">
        <v>905</v>
      </c>
      <c r="F336" s="390" t="s">
        <v>906</v>
      </c>
      <c r="G336" s="390" t="s">
        <v>907</v>
      </c>
    </row>
    <row r="337" spans="1:7" x14ac:dyDescent="0.2">
      <c r="A337" s="387"/>
      <c r="B337" s="387"/>
      <c r="C337" s="388" t="s">
        <v>358</v>
      </c>
      <c r="D337" s="389" t="s">
        <v>14</v>
      </c>
      <c r="E337" s="390" t="s">
        <v>908</v>
      </c>
      <c r="F337" s="390" t="s">
        <v>752</v>
      </c>
      <c r="G337" s="390" t="s">
        <v>909</v>
      </c>
    </row>
    <row r="338" spans="1:7" x14ac:dyDescent="0.2">
      <c r="A338" s="387"/>
      <c r="B338" s="387"/>
      <c r="C338" s="388" t="s">
        <v>362</v>
      </c>
      <c r="D338" s="389" t="s">
        <v>16</v>
      </c>
      <c r="E338" s="390" t="s">
        <v>910</v>
      </c>
      <c r="F338" s="390" t="s">
        <v>463</v>
      </c>
      <c r="G338" s="390" t="s">
        <v>911</v>
      </c>
    </row>
    <row r="339" spans="1:7" ht="22.5" x14ac:dyDescent="0.2">
      <c r="A339" s="387"/>
      <c r="B339" s="387"/>
      <c r="C339" s="388" t="s">
        <v>524</v>
      </c>
      <c r="D339" s="389" t="s">
        <v>34</v>
      </c>
      <c r="E339" s="390" t="s">
        <v>912</v>
      </c>
      <c r="F339" s="390" t="s">
        <v>913</v>
      </c>
      <c r="G339" s="390" t="s">
        <v>914</v>
      </c>
    </row>
    <row r="340" spans="1:7" x14ac:dyDescent="0.2">
      <c r="A340" s="387"/>
      <c r="B340" s="387"/>
      <c r="C340" s="388" t="s">
        <v>376</v>
      </c>
      <c r="D340" s="389" t="s">
        <v>27</v>
      </c>
      <c r="E340" s="390" t="s">
        <v>915</v>
      </c>
      <c r="F340" s="390" t="s">
        <v>916</v>
      </c>
      <c r="G340" s="390" t="s">
        <v>917</v>
      </c>
    </row>
    <row r="341" spans="1:7" x14ac:dyDescent="0.2">
      <c r="A341" s="387"/>
      <c r="B341" s="387"/>
      <c r="C341" s="388" t="s">
        <v>405</v>
      </c>
      <c r="D341" s="389" t="s">
        <v>22</v>
      </c>
      <c r="E341" s="390" t="s">
        <v>341</v>
      </c>
      <c r="F341" s="390" t="s">
        <v>918</v>
      </c>
      <c r="G341" s="390" t="s">
        <v>918</v>
      </c>
    </row>
    <row r="342" spans="1:7" x14ac:dyDescent="0.2">
      <c r="A342" s="387"/>
      <c r="B342" s="387"/>
      <c r="C342" s="388" t="s">
        <v>346</v>
      </c>
      <c r="D342" s="389" t="s">
        <v>17</v>
      </c>
      <c r="E342" s="390" t="s">
        <v>919</v>
      </c>
      <c r="F342" s="390" t="s">
        <v>920</v>
      </c>
      <c r="G342" s="390" t="s">
        <v>921</v>
      </c>
    </row>
    <row r="343" spans="1:7" ht="22.5" x14ac:dyDescent="0.2">
      <c r="A343" s="387"/>
      <c r="B343" s="387"/>
      <c r="C343" s="388" t="s">
        <v>531</v>
      </c>
      <c r="D343" s="389" t="s">
        <v>532</v>
      </c>
      <c r="E343" s="390" t="s">
        <v>794</v>
      </c>
      <c r="F343" s="390" t="s">
        <v>523</v>
      </c>
      <c r="G343" s="390" t="s">
        <v>442</v>
      </c>
    </row>
    <row r="344" spans="1:7" x14ac:dyDescent="0.2">
      <c r="A344" s="387"/>
      <c r="B344" s="387"/>
      <c r="C344" s="388" t="s">
        <v>365</v>
      </c>
      <c r="D344" s="389" t="s">
        <v>18</v>
      </c>
      <c r="E344" s="390" t="s">
        <v>341</v>
      </c>
      <c r="F344" s="390" t="s">
        <v>922</v>
      </c>
      <c r="G344" s="390" t="s">
        <v>922</v>
      </c>
    </row>
    <row r="345" spans="1:7" ht="22.5" x14ac:dyDescent="0.2">
      <c r="A345" s="387"/>
      <c r="B345" s="387"/>
      <c r="C345" s="388" t="s">
        <v>540</v>
      </c>
      <c r="D345" s="389" t="s">
        <v>43</v>
      </c>
      <c r="E345" s="390" t="s">
        <v>341</v>
      </c>
      <c r="F345" s="390" t="s">
        <v>923</v>
      </c>
      <c r="G345" s="390" t="s">
        <v>923</v>
      </c>
    </row>
    <row r="346" spans="1:7" ht="15" x14ac:dyDescent="0.2">
      <c r="A346" s="383"/>
      <c r="B346" s="394" t="s">
        <v>924</v>
      </c>
      <c r="C346" s="384"/>
      <c r="D346" s="385" t="s">
        <v>10</v>
      </c>
      <c r="E346" s="386" t="s">
        <v>925</v>
      </c>
      <c r="F346" s="386" t="s">
        <v>341</v>
      </c>
      <c r="G346" s="386" t="s">
        <v>925</v>
      </c>
    </row>
    <row r="347" spans="1:7" ht="45" x14ac:dyDescent="0.2">
      <c r="A347" s="387"/>
      <c r="B347" s="387"/>
      <c r="C347" s="388" t="s">
        <v>926</v>
      </c>
      <c r="D347" s="389" t="s">
        <v>927</v>
      </c>
      <c r="E347" s="390" t="s">
        <v>416</v>
      </c>
      <c r="F347" s="390" t="s">
        <v>341</v>
      </c>
      <c r="G347" s="390" t="s">
        <v>416</v>
      </c>
    </row>
    <row r="348" spans="1:7" x14ac:dyDescent="0.2">
      <c r="A348" s="387"/>
      <c r="B348" s="387"/>
      <c r="C348" s="388" t="s">
        <v>362</v>
      </c>
      <c r="D348" s="389" t="s">
        <v>16</v>
      </c>
      <c r="E348" s="390" t="s">
        <v>523</v>
      </c>
      <c r="F348" s="390" t="s">
        <v>341</v>
      </c>
      <c r="G348" s="390" t="s">
        <v>523</v>
      </c>
    </row>
    <row r="349" spans="1:7" ht="22.5" x14ac:dyDescent="0.2">
      <c r="A349" s="387"/>
      <c r="B349" s="387"/>
      <c r="C349" s="388" t="s">
        <v>540</v>
      </c>
      <c r="D349" s="389" t="s">
        <v>43</v>
      </c>
      <c r="E349" s="390" t="s">
        <v>928</v>
      </c>
      <c r="F349" s="390" t="s">
        <v>341</v>
      </c>
      <c r="G349" s="390" t="s">
        <v>928</v>
      </c>
    </row>
    <row r="350" spans="1:7" x14ac:dyDescent="0.2">
      <c r="A350" s="380" t="s">
        <v>232</v>
      </c>
      <c r="B350" s="380"/>
      <c r="C350" s="380"/>
      <c r="D350" s="381" t="s">
        <v>78</v>
      </c>
      <c r="E350" s="382" t="s">
        <v>929</v>
      </c>
      <c r="F350" s="382" t="s">
        <v>341</v>
      </c>
      <c r="G350" s="382" t="s">
        <v>929</v>
      </c>
    </row>
    <row r="351" spans="1:7" ht="15" x14ac:dyDescent="0.2">
      <c r="A351" s="383"/>
      <c r="B351" s="394" t="s">
        <v>233</v>
      </c>
      <c r="C351" s="384"/>
      <c r="D351" s="385" t="s">
        <v>114</v>
      </c>
      <c r="E351" s="386" t="s">
        <v>930</v>
      </c>
      <c r="F351" s="386" t="s">
        <v>341</v>
      </c>
      <c r="G351" s="386" t="s">
        <v>930</v>
      </c>
    </row>
    <row r="352" spans="1:7" ht="56.25" x14ac:dyDescent="0.2">
      <c r="A352" s="387"/>
      <c r="B352" s="387"/>
      <c r="C352" s="388" t="s">
        <v>234</v>
      </c>
      <c r="D352" s="389" t="s">
        <v>931</v>
      </c>
      <c r="E352" s="390" t="s">
        <v>527</v>
      </c>
      <c r="F352" s="390" t="s">
        <v>341</v>
      </c>
      <c r="G352" s="390" t="s">
        <v>527</v>
      </c>
    </row>
    <row r="353" spans="1:7" ht="56.25" x14ac:dyDescent="0.2">
      <c r="A353" s="387"/>
      <c r="B353" s="387"/>
      <c r="C353" s="388" t="s">
        <v>141</v>
      </c>
      <c r="D353" s="389" t="s">
        <v>395</v>
      </c>
      <c r="E353" s="390" t="s">
        <v>406</v>
      </c>
      <c r="F353" s="390" t="s">
        <v>341</v>
      </c>
      <c r="G353" s="390" t="s">
        <v>406</v>
      </c>
    </row>
    <row r="354" spans="1:7" ht="15" x14ac:dyDescent="0.2">
      <c r="A354" s="383"/>
      <c r="B354" s="394" t="s">
        <v>932</v>
      </c>
      <c r="C354" s="384"/>
      <c r="D354" s="385" t="s">
        <v>933</v>
      </c>
      <c r="E354" s="386" t="s">
        <v>463</v>
      </c>
      <c r="F354" s="386" t="s">
        <v>341</v>
      </c>
      <c r="G354" s="386" t="s">
        <v>463</v>
      </c>
    </row>
    <row r="355" spans="1:7" x14ac:dyDescent="0.2">
      <c r="A355" s="387"/>
      <c r="B355" s="387"/>
      <c r="C355" s="388" t="s">
        <v>360</v>
      </c>
      <c r="D355" s="389" t="s">
        <v>15</v>
      </c>
      <c r="E355" s="390" t="s">
        <v>934</v>
      </c>
      <c r="F355" s="390" t="s">
        <v>341</v>
      </c>
      <c r="G355" s="390" t="s">
        <v>934</v>
      </c>
    </row>
    <row r="356" spans="1:7" x14ac:dyDescent="0.2">
      <c r="A356" s="387"/>
      <c r="B356" s="387"/>
      <c r="C356" s="388" t="s">
        <v>362</v>
      </c>
      <c r="D356" s="389" t="s">
        <v>16</v>
      </c>
      <c r="E356" s="390" t="s">
        <v>403</v>
      </c>
      <c r="F356" s="390" t="s">
        <v>341</v>
      </c>
      <c r="G356" s="390" t="s">
        <v>403</v>
      </c>
    </row>
    <row r="357" spans="1:7" ht="15" x14ac:dyDescent="0.2">
      <c r="A357" s="383"/>
      <c r="B357" s="394" t="s">
        <v>935</v>
      </c>
      <c r="C357" s="384"/>
      <c r="D357" s="385" t="s">
        <v>79</v>
      </c>
      <c r="E357" s="386" t="s">
        <v>383</v>
      </c>
      <c r="F357" s="386" t="s">
        <v>341</v>
      </c>
      <c r="G357" s="386" t="s">
        <v>383</v>
      </c>
    </row>
    <row r="358" spans="1:7" ht="67.5" x14ac:dyDescent="0.2">
      <c r="A358" s="387"/>
      <c r="B358" s="387"/>
      <c r="C358" s="388" t="s">
        <v>414</v>
      </c>
      <c r="D358" s="389" t="s">
        <v>415</v>
      </c>
      <c r="E358" s="390" t="s">
        <v>936</v>
      </c>
      <c r="F358" s="390" t="s">
        <v>341</v>
      </c>
      <c r="G358" s="390" t="s">
        <v>936</v>
      </c>
    </row>
    <row r="359" spans="1:7" ht="45" x14ac:dyDescent="0.2">
      <c r="A359" s="387"/>
      <c r="B359" s="387"/>
      <c r="C359" s="388" t="s">
        <v>926</v>
      </c>
      <c r="D359" s="389" t="s">
        <v>927</v>
      </c>
      <c r="E359" s="390" t="s">
        <v>937</v>
      </c>
      <c r="F359" s="390" t="s">
        <v>341</v>
      </c>
      <c r="G359" s="390" t="s">
        <v>937</v>
      </c>
    </row>
    <row r="360" spans="1:7" x14ac:dyDescent="0.2">
      <c r="A360" s="387"/>
      <c r="B360" s="387"/>
      <c r="C360" s="388" t="s">
        <v>356</v>
      </c>
      <c r="D360" s="389" t="s">
        <v>13</v>
      </c>
      <c r="E360" s="390" t="s">
        <v>938</v>
      </c>
      <c r="F360" s="390" t="s">
        <v>341</v>
      </c>
      <c r="G360" s="390" t="s">
        <v>938</v>
      </c>
    </row>
    <row r="361" spans="1:7" x14ac:dyDescent="0.2">
      <c r="A361" s="387"/>
      <c r="B361" s="387"/>
      <c r="C361" s="388" t="s">
        <v>358</v>
      </c>
      <c r="D361" s="389" t="s">
        <v>14</v>
      </c>
      <c r="E361" s="390" t="s">
        <v>757</v>
      </c>
      <c r="F361" s="390" t="s">
        <v>341</v>
      </c>
      <c r="G361" s="390" t="s">
        <v>757</v>
      </c>
    </row>
    <row r="362" spans="1:7" x14ac:dyDescent="0.2">
      <c r="A362" s="387"/>
      <c r="B362" s="387"/>
      <c r="C362" s="388" t="s">
        <v>360</v>
      </c>
      <c r="D362" s="389" t="s">
        <v>15</v>
      </c>
      <c r="E362" s="390" t="s">
        <v>939</v>
      </c>
      <c r="F362" s="390" t="s">
        <v>341</v>
      </c>
      <c r="G362" s="390" t="s">
        <v>939</v>
      </c>
    </row>
    <row r="363" spans="1:7" x14ac:dyDescent="0.2">
      <c r="A363" s="387"/>
      <c r="B363" s="387"/>
      <c r="C363" s="388" t="s">
        <v>362</v>
      </c>
      <c r="D363" s="389" t="s">
        <v>16</v>
      </c>
      <c r="E363" s="390" t="s">
        <v>940</v>
      </c>
      <c r="F363" s="390" t="s">
        <v>341</v>
      </c>
      <c r="G363" s="390" t="s">
        <v>940</v>
      </c>
    </row>
    <row r="364" spans="1:7" x14ac:dyDescent="0.2">
      <c r="A364" s="387"/>
      <c r="B364" s="387"/>
      <c r="C364" s="388" t="s">
        <v>376</v>
      </c>
      <c r="D364" s="389" t="s">
        <v>27</v>
      </c>
      <c r="E364" s="390" t="s">
        <v>941</v>
      </c>
      <c r="F364" s="390" t="s">
        <v>341</v>
      </c>
      <c r="G364" s="390" t="s">
        <v>941</v>
      </c>
    </row>
    <row r="365" spans="1:7" x14ac:dyDescent="0.2">
      <c r="A365" s="387"/>
      <c r="B365" s="387"/>
      <c r="C365" s="388" t="s">
        <v>405</v>
      </c>
      <c r="D365" s="389" t="s">
        <v>22</v>
      </c>
      <c r="E365" s="390" t="s">
        <v>341</v>
      </c>
      <c r="F365" s="390" t="s">
        <v>341</v>
      </c>
      <c r="G365" s="390" t="s">
        <v>341</v>
      </c>
    </row>
    <row r="366" spans="1:7" x14ac:dyDescent="0.2">
      <c r="A366" s="387"/>
      <c r="B366" s="387"/>
      <c r="C366" s="388" t="s">
        <v>346</v>
      </c>
      <c r="D366" s="389" t="s">
        <v>17</v>
      </c>
      <c r="E366" s="390" t="s">
        <v>942</v>
      </c>
      <c r="F366" s="390" t="s">
        <v>341</v>
      </c>
      <c r="G366" s="390" t="s">
        <v>942</v>
      </c>
    </row>
    <row r="367" spans="1:7" ht="22.5" x14ac:dyDescent="0.2">
      <c r="A367" s="387"/>
      <c r="B367" s="387"/>
      <c r="C367" s="388" t="s">
        <v>531</v>
      </c>
      <c r="D367" s="389" t="s">
        <v>532</v>
      </c>
      <c r="E367" s="390" t="s">
        <v>943</v>
      </c>
      <c r="F367" s="390" t="s">
        <v>341</v>
      </c>
      <c r="G367" s="390" t="s">
        <v>943</v>
      </c>
    </row>
    <row r="368" spans="1:7" x14ac:dyDescent="0.2">
      <c r="A368" s="387"/>
      <c r="B368" s="387"/>
      <c r="C368" s="388" t="s">
        <v>493</v>
      </c>
      <c r="D368" s="389" t="s">
        <v>23</v>
      </c>
      <c r="E368" s="390" t="s">
        <v>944</v>
      </c>
      <c r="F368" s="390" t="s">
        <v>341</v>
      </c>
      <c r="G368" s="390" t="s">
        <v>944</v>
      </c>
    </row>
    <row r="369" spans="1:7" ht="15" x14ac:dyDescent="0.2">
      <c r="A369" s="383"/>
      <c r="B369" s="394" t="s">
        <v>945</v>
      </c>
      <c r="C369" s="384"/>
      <c r="D369" s="385" t="s">
        <v>10</v>
      </c>
      <c r="E369" s="386" t="s">
        <v>506</v>
      </c>
      <c r="F369" s="386" t="s">
        <v>341</v>
      </c>
      <c r="G369" s="386" t="s">
        <v>506</v>
      </c>
    </row>
    <row r="370" spans="1:7" x14ac:dyDescent="0.2">
      <c r="A370" s="387"/>
      <c r="B370" s="387"/>
      <c r="C370" s="388" t="s">
        <v>362</v>
      </c>
      <c r="D370" s="389" t="s">
        <v>16</v>
      </c>
      <c r="E370" s="390" t="s">
        <v>341</v>
      </c>
      <c r="F370" s="390" t="s">
        <v>506</v>
      </c>
      <c r="G370" s="390" t="s">
        <v>506</v>
      </c>
    </row>
    <row r="371" spans="1:7" x14ac:dyDescent="0.2">
      <c r="A371" s="387"/>
      <c r="B371" s="387"/>
      <c r="C371" s="388" t="s">
        <v>346</v>
      </c>
      <c r="D371" s="389" t="s">
        <v>17</v>
      </c>
      <c r="E371" s="390" t="s">
        <v>506</v>
      </c>
      <c r="F371" s="390" t="s">
        <v>946</v>
      </c>
      <c r="G371" s="390" t="s">
        <v>341</v>
      </c>
    </row>
    <row r="372" spans="1:7" x14ac:dyDescent="0.2">
      <c r="A372" s="380" t="s">
        <v>947</v>
      </c>
      <c r="B372" s="380"/>
      <c r="C372" s="380"/>
      <c r="D372" s="381" t="s">
        <v>38</v>
      </c>
      <c r="E372" s="382" t="s">
        <v>948</v>
      </c>
      <c r="F372" s="382" t="s">
        <v>949</v>
      </c>
      <c r="G372" s="382" t="s">
        <v>950</v>
      </c>
    </row>
    <row r="373" spans="1:7" ht="22.5" x14ac:dyDescent="0.2">
      <c r="A373" s="383"/>
      <c r="B373" s="394" t="s">
        <v>951</v>
      </c>
      <c r="C373" s="384"/>
      <c r="D373" s="385" t="s">
        <v>952</v>
      </c>
      <c r="E373" s="386" t="s">
        <v>953</v>
      </c>
      <c r="F373" s="386" t="s">
        <v>341</v>
      </c>
      <c r="G373" s="386" t="s">
        <v>953</v>
      </c>
    </row>
    <row r="374" spans="1:7" x14ac:dyDescent="0.2">
      <c r="A374" s="387"/>
      <c r="B374" s="387"/>
      <c r="C374" s="388" t="s">
        <v>362</v>
      </c>
      <c r="D374" s="389" t="s">
        <v>16</v>
      </c>
      <c r="E374" s="390" t="s">
        <v>794</v>
      </c>
      <c r="F374" s="390" t="s">
        <v>341</v>
      </c>
      <c r="G374" s="390" t="s">
        <v>794</v>
      </c>
    </row>
    <row r="375" spans="1:7" x14ac:dyDescent="0.2">
      <c r="A375" s="387"/>
      <c r="B375" s="387"/>
      <c r="C375" s="388" t="s">
        <v>346</v>
      </c>
      <c r="D375" s="389" t="s">
        <v>17</v>
      </c>
      <c r="E375" s="390" t="s">
        <v>636</v>
      </c>
      <c r="F375" s="390" t="s">
        <v>341</v>
      </c>
      <c r="G375" s="390" t="s">
        <v>636</v>
      </c>
    </row>
    <row r="376" spans="1:7" ht="15" x14ac:dyDescent="0.2">
      <c r="A376" s="383"/>
      <c r="B376" s="394" t="s">
        <v>954</v>
      </c>
      <c r="C376" s="384"/>
      <c r="D376" s="385" t="s">
        <v>955</v>
      </c>
      <c r="E376" s="386" t="s">
        <v>956</v>
      </c>
      <c r="F376" s="386" t="s">
        <v>341</v>
      </c>
      <c r="G376" s="386" t="s">
        <v>956</v>
      </c>
    </row>
    <row r="377" spans="1:7" ht="22.5" x14ac:dyDescent="0.2">
      <c r="A377" s="387"/>
      <c r="B377" s="387"/>
      <c r="C377" s="388" t="s">
        <v>510</v>
      </c>
      <c r="D377" s="389" t="s">
        <v>511</v>
      </c>
      <c r="E377" s="390" t="s">
        <v>957</v>
      </c>
      <c r="F377" s="390" t="s">
        <v>341</v>
      </c>
      <c r="G377" s="390" t="s">
        <v>957</v>
      </c>
    </row>
    <row r="378" spans="1:7" x14ac:dyDescent="0.2">
      <c r="A378" s="387"/>
      <c r="B378" s="387"/>
      <c r="C378" s="388" t="s">
        <v>354</v>
      </c>
      <c r="D378" s="389" t="s">
        <v>12</v>
      </c>
      <c r="E378" s="390" t="s">
        <v>958</v>
      </c>
      <c r="F378" s="390" t="s">
        <v>341</v>
      </c>
      <c r="G378" s="390" t="s">
        <v>958</v>
      </c>
    </row>
    <row r="379" spans="1:7" x14ac:dyDescent="0.2">
      <c r="A379" s="387"/>
      <c r="B379" s="387"/>
      <c r="C379" s="388" t="s">
        <v>482</v>
      </c>
      <c r="D379" s="389" t="s">
        <v>483</v>
      </c>
      <c r="E379" s="390" t="s">
        <v>959</v>
      </c>
      <c r="F379" s="390" t="s">
        <v>341</v>
      </c>
      <c r="G379" s="390" t="s">
        <v>959</v>
      </c>
    </row>
    <row r="380" spans="1:7" x14ac:dyDescent="0.2">
      <c r="A380" s="387"/>
      <c r="B380" s="387"/>
      <c r="C380" s="388" t="s">
        <v>356</v>
      </c>
      <c r="D380" s="389" t="s">
        <v>13</v>
      </c>
      <c r="E380" s="390" t="s">
        <v>960</v>
      </c>
      <c r="F380" s="390" t="s">
        <v>341</v>
      </c>
      <c r="G380" s="390" t="s">
        <v>960</v>
      </c>
    </row>
    <row r="381" spans="1:7" x14ac:dyDescent="0.2">
      <c r="A381" s="387"/>
      <c r="B381" s="387"/>
      <c r="C381" s="388" t="s">
        <v>358</v>
      </c>
      <c r="D381" s="389" t="s">
        <v>14</v>
      </c>
      <c r="E381" s="390" t="s">
        <v>961</v>
      </c>
      <c r="F381" s="390" t="s">
        <v>341</v>
      </c>
      <c r="G381" s="390" t="s">
        <v>961</v>
      </c>
    </row>
    <row r="382" spans="1:7" x14ac:dyDescent="0.2">
      <c r="A382" s="387"/>
      <c r="B382" s="387"/>
      <c r="C382" s="388" t="s">
        <v>362</v>
      </c>
      <c r="D382" s="389" t="s">
        <v>16</v>
      </c>
      <c r="E382" s="390" t="s">
        <v>962</v>
      </c>
      <c r="F382" s="390" t="s">
        <v>341</v>
      </c>
      <c r="G382" s="390" t="s">
        <v>962</v>
      </c>
    </row>
    <row r="383" spans="1:7" ht="33.75" x14ac:dyDescent="0.2">
      <c r="A383" s="387"/>
      <c r="B383" s="387"/>
      <c r="C383" s="388" t="s">
        <v>963</v>
      </c>
      <c r="D383" s="389" t="s">
        <v>964</v>
      </c>
      <c r="E383" s="390" t="s">
        <v>965</v>
      </c>
      <c r="F383" s="390" t="s">
        <v>341</v>
      </c>
      <c r="G383" s="390" t="s">
        <v>965</v>
      </c>
    </row>
    <row r="384" spans="1:7" x14ac:dyDescent="0.2">
      <c r="A384" s="387"/>
      <c r="B384" s="387"/>
      <c r="C384" s="388" t="s">
        <v>493</v>
      </c>
      <c r="D384" s="389" t="s">
        <v>23</v>
      </c>
      <c r="E384" s="390" t="s">
        <v>512</v>
      </c>
      <c r="F384" s="390" t="s">
        <v>341</v>
      </c>
      <c r="G384" s="390" t="s">
        <v>512</v>
      </c>
    </row>
    <row r="385" spans="1:7" ht="22.5" x14ac:dyDescent="0.2">
      <c r="A385" s="387"/>
      <c r="B385" s="387"/>
      <c r="C385" s="388" t="s">
        <v>540</v>
      </c>
      <c r="D385" s="389" t="s">
        <v>43</v>
      </c>
      <c r="E385" s="390" t="s">
        <v>966</v>
      </c>
      <c r="F385" s="390" t="s">
        <v>341</v>
      </c>
      <c r="G385" s="390" t="s">
        <v>966</v>
      </c>
    </row>
    <row r="386" spans="1:7" ht="45" x14ac:dyDescent="0.2">
      <c r="A386" s="383"/>
      <c r="B386" s="394" t="s">
        <v>967</v>
      </c>
      <c r="C386" s="384"/>
      <c r="D386" s="385" t="s">
        <v>968</v>
      </c>
      <c r="E386" s="386" t="s">
        <v>969</v>
      </c>
      <c r="F386" s="386" t="s">
        <v>970</v>
      </c>
      <c r="G386" s="386" t="s">
        <v>971</v>
      </c>
    </row>
    <row r="387" spans="1:7" ht="67.5" x14ac:dyDescent="0.2">
      <c r="A387" s="387"/>
      <c r="B387" s="387"/>
      <c r="C387" s="388" t="s">
        <v>972</v>
      </c>
      <c r="D387" s="389" t="s">
        <v>973</v>
      </c>
      <c r="E387" s="390" t="s">
        <v>345</v>
      </c>
      <c r="F387" s="390" t="s">
        <v>341</v>
      </c>
      <c r="G387" s="390" t="s">
        <v>345</v>
      </c>
    </row>
    <row r="388" spans="1:7" x14ac:dyDescent="0.2">
      <c r="A388" s="387"/>
      <c r="B388" s="387"/>
      <c r="C388" s="388" t="s">
        <v>974</v>
      </c>
      <c r="D388" s="389" t="s">
        <v>40</v>
      </c>
      <c r="E388" s="390" t="s">
        <v>975</v>
      </c>
      <c r="F388" s="390" t="s">
        <v>976</v>
      </c>
      <c r="G388" s="390" t="s">
        <v>977</v>
      </c>
    </row>
    <row r="389" spans="1:7" x14ac:dyDescent="0.2">
      <c r="A389" s="387"/>
      <c r="B389" s="387"/>
      <c r="C389" s="388" t="s">
        <v>354</v>
      </c>
      <c r="D389" s="389" t="s">
        <v>12</v>
      </c>
      <c r="E389" s="390" t="s">
        <v>978</v>
      </c>
      <c r="F389" s="390" t="s">
        <v>979</v>
      </c>
      <c r="G389" s="390" t="s">
        <v>980</v>
      </c>
    </row>
    <row r="390" spans="1:7" x14ac:dyDescent="0.2">
      <c r="A390" s="387"/>
      <c r="B390" s="387"/>
      <c r="C390" s="388" t="s">
        <v>482</v>
      </c>
      <c r="D390" s="389" t="s">
        <v>483</v>
      </c>
      <c r="E390" s="390" t="s">
        <v>981</v>
      </c>
      <c r="F390" s="390" t="s">
        <v>341</v>
      </c>
      <c r="G390" s="390" t="s">
        <v>981</v>
      </c>
    </row>
    <row r="391" spans="1:7" x14ac:dyDescent="0.2">
      <c r="A391" s="387"/>
      <c r="B391" s="387"/>
      <c r="C391" s="388" t="s">
        <v>356</v>
      </c>
      <c r="D391" s="389" t="s">
        <v>13</v>
      </c>
      <c r="E391" s="390" t="s">
        <v>982</v>
      </c>
      <c r="F391" s="390" t="s">
        <v>525</v>
      </c>
      <c r="G391" s="390" t="s">
        <v>983</v>
      </c>
    </row>
    <row r="392" spans="1:7" x14ac:dyDescent="0.2">
      <c r="A392" s="387"/>
      <c r="B392" s="387"/>
      <c r="C392" s="388" t="s">
        <v>358</v>
      </c>
      <c r="D392" s="389" t="s">
        <v>14</v>
      </c>
      <c r="E392" s="390" t="s">
        <v>984</v>
      </c>
      <c r="F392" s="390" t="s">
        <v>341</v>
      </c>
      <c r="G392" s="390" t="s">
        <v>984</v>
      </c>
    </row>
    <row r="393" spans="1:7" x14ac:dyDescent="0.2">
      <c r="A393" s="387"/>
      <c r="B393" s="387"/>
      <c r="C393" s="388" t="s">
        <v>362</v>
      </c>
      <c r="D393" s="389" t="s">
        <v>16</v>
      </c>
      <c r="E393" s="390" t="s">
        <v>985</v>
      </c>
      <c r="F393" s="390" t="s">
        <v>341</v>
      </c>
      <c r="G393" s="390" t="s">
        <v>985</v>
      </c>
    </row>
    <row r="394" spans="1:7" x14ac:dyDescent="0.2">
      <c r="A394" s="387"/>
      <c r="B394" s="387"/>
      <c r="C394" s="388" t="s">
        <v>405</v>
      </c>
      <c r="D394" s="389" t="s">
        <v>22</v>
      </c>
      <c r="E394" s="390" t="s">
        <v>986</v>
      </c>
      <c r="F394" s="390" t="s">
        <v>341</v>
      </c>
      <c r="G394" s="390" t="s">
        <v>986</v>
      </c>
    </row>
    <row r="395" spans="1:7" x14ac:dyDescent="0.2">
      <c r="A395" s="387"/>
      <c r="B395" s="387"/>
      <c r="C395" s="388" t="s">
        <v>346</v>
      </c>
      <c r="D395" s="389" t="s">
        <v>17</v>
      </c>
      <c r="E395" s="390" t="s">
        <v>987</v>
      </c>
      <c r="F395" s="390" t="s">
        <v>988</v>
      </c>
      <c r="G395" s="390" t="s">
        <v>779</v>
      </c>
    </row>
    <row r="396" spans="1:7" ht="22.5" x14ac:dyDescent="0.2">
      <c r="A396" s="387"/>
      <c r="B396" s="387"/>
      <c r="C396" s="388" t="s">
        <v>531</v>
      </c>
      <c r="D396" s="389" t="s">
        <v>532</v>
      </c>
      <c r="E396" s="390" t="s">
        <v>989</v>
      </c>
      <c r="F396" s="390" t="s">
        <v>341</v>
      </c>
      <c r="G396" s="390" t="s">
        <v>989</v>
      </c>
    </row>
    <row r="397" spans="1:7" ht="22.5" x14ac:dyDescent="0.2">
      <c r="A397" s="387"/>
      <c r="B397" s="387"/>
      <c r="C397" s="388" t="s">
        <v>990</v>
      </c>
      <c r="D397" s="389" t="s">
        <v>42</v>
      </c>
      <c r="E397" s="390" t="s">
        <v>991</v>
      </c>
      <c r="F397" s="390" t="s">
        <v>341</v>
      </c>
      <c r="G397" s="390" t="s">
        <v>991</v>
      </c>
    </row>
    <row r="398" spans="1:7" ht="22.5" x14ac:dyDescent="0.2">
      <c r="A398" s="387"/>
      <c r="B398" s="387"/>
      <c r="C398" s="388" t="s">
        <v>540</v>
      </c>
      <c r="D398" s="389" t="s">
        <v>43</v>
      </c>
      <c r="E398" s="390" t="s">
        <v>992</v>
      </c>
      <c r="F398" s="390" t="s">
        <v>341</v>
      </c>
      <c r="G398" s="390" t="s">
        <v>992</v>
      </c>
    </row>
    <row r="399" spans="1:7" ht="67.5" x14ac:dyDescent="0.2">
      <c r="A399" s="387"/>
      <c r="B399" s="387"/>
      <c r="C399" s="388" t="s">
        <v>993</v>
      </c>
      <c r="D399" s="389" t="s">
        <v>419</v>
      </c>
      <c r="E399" s="390" t="s">
        <v>994</v>
      </c>
      <c r="F399" s="390" t="s">
        <v>341</v>
      </c>
      <c r="G399" s="390" t="s">
        <v>994</v>
      </c>
    </row>
    <row r="400" spans="1:7" ht="22.5" x14ac:dyDescent="0.2">
      <c r="A400" s="387"/>
      <c r="B400" s="387"/>
      <c r="C400" s="388" t="s">
        <v>462</v>
      </c>
      <c r="D400" s="389" t="s">
        <v>44</v>
      </c>
      <c r="E400" s="390" t="s">
        <v>995</v>
      </c>
      <c r="F400" s="390" t="s">
        <v>996</v>
      </c>
      <c r="G400" s="390" t="s">
        <v>997</v>
      </c>
    </row>
    <row r="401" spans="1:7" ht="22.5" x14ac:dyDescent="0.2">
      <c r="A401" s="387"/>
      <c r="B401" s="387"/>
      <c r="C401" s="388" t="s">
        <v>542</v>
      </c>
      <c r="D401" s="389" t="s">
        <v>543</v>
      </c>
      <c r="E401" s="390" t="s">
        <v>416</v>
      </c>
      <c r="F401" s="390" t="s">
        <v>341</v>
      </c>
      <c r="G401" s="390" t="s">
        <v>416</v>
      </c>
    </row>
    <row r="402" spans="1:7" ht="67.5" x14ac:dyDescent="0.2">
      <c r="A402" s="383"/>
      <c r="B402" s="394" t="s">
        <v>998</v>
      </c>
      <c r="C402" s="384"/>
      <c r="D402" s="385" t="s">
        <v>999</v>
      </c>
      <c r="E402" s="386" t="s">
        <v>1000</v>
      </c>
      <c r="F402" s="386" t="s">
        <v>1001</v>
      </c>
      <c r="G402" s="386" t="s">
        <v>1002</v>
      </c>
    </row>
    <row r="403" spans="1:7" ht="67.5" x14ac:dyDescent="0.2">
      <c r="A403" s="387"/>
      <c r="B403" s="387"/>
      <c r="C403" s="388" t="s">
        <v>972</v>
      </c>
      <c r="D403" s="389" t="s">
        <v>973</v>
      </c>
      <c r="E403" s="390" t="s">
        <v>1003</v>
      </c>
      <c r="F403" s="390" t="s">
        <v>341</v>
      </c>
      <c r="G403" s="390" t="s">
        <v>1003</v>
      </c>
    </row>
    <row r="404" spans="1:7" x14ac:dyDescent="0.2">
      <c r="A404" s="387"/>
      <c r="B404" s="387"/>
      <c r="C404" s="388" t="s">
        <v>1004</v>
      </c>
      <c r="D404" s="389" t="s">
        <v>47</v>
      </c>
      <c r="E404" s="390" t="s">
        <v>1005</v>
      </c>
      <c r="F404" s="390" t="s">
        <v>1001</v>
      </c>
      <c r="G404" s="390" t="s">
        <v>1006</v>
      </c>
    </row>
    <row r="405" spans="1:7" ht="22.5" x14ac:dyDescent="0.2">
      <c r="A405" s="383"/>
      <c r="B405" s="394" t="s">
        <v>1007</v>
      </c>
      <c r="C405" s="384"/>
      <c r="D405" s="385" t="s">
        <v>1008</v>
      </c>
      <c r="E405" s="386" t="s">
        <v>1009</v>
      </c>
      <c r="F405" s="386" t="s">
        <v>1010</v>
      </c>
      <c r="G405" s="386" t="s">
        <v>1011</v>
      </c>
    </row>
    <row r="406" spans="1:7" x14ac:dyDescent="0.2">
      <c r="A406" s="387"/>
      <c r="B406" s="387"/>
      <c r="C406" s="388" t="s">
        <v>974</v>
      </c>
      <c r="D406" s="389" t="s">
        <v>40</v>
      </c>
      <c r="E406" s="390" t="s">
        <v>1009</v>
      </c>
      <c r="F406" s="390" t="s">
        <v>1010</v>
      </c>
      <c r="G406" s="390" t="s">
        <v>1011</v>
      </c>
    </row>
    <row r="407" spans="1:7" ht="15" x14ac:dyDescent="0.2">
      <c r="A407" s="383"/>
      <c r="B407" s="394" t="s">
        <v>1012</v>
      </c>
      <c r="C407" s="384"/>
      <c r="D407" s="385" t="s">
        <v>48</v>
      </c>
      <c r="E407" s="386" t="s">
        <v>1013</v>
      </c>
      <c r="F407" s="386" t="s">
        <v>341</v>
      </c>
      <c r="G407" s="386" t="s">
        <v>1013</v>
      </c>
    </row>
    <row r="408" spans="1:7" x14ac:dyDescent="0.2">
      <c r="A408" s="387"/>
      <c r="B408" s="387"/>
      <c r="C408" s="388" t="s">
        <v>974</v>
      </c>
      <c r="D408" s="389" t="s">
        <v>40</v>
      </c>
      <c r="E408" s="390" t="s">
        <v>1014</v>
      </c>
      <c r="F408" s="390" t="s">
        <v>341</v>
      </c>
      <c r="G408" s="390" t="s">
        <v>1014</v>
      </c>
    </row>
    <row r="409" spans="1:7" x14ac:dyDescent="0.2">
      <c r="A409" s="387"/>
      <c r="B409" s="387"/>
      <c r="C409" s="388" t="s">
        <v>362</v>
      </c>
      <c r="D409" s="389" t="s">
        <v>16</v>
      </c>
      <c r="E409" s="390" t="s">
        <v>1015</v>
      </c>
      <c r="F409" s="390" t="s">
        <v>341</v>
      </c>
      <c r="G409" s="390" t="s">
        <v>1015</v>
      </c>
    </row>
    <row r="410" spans="1:7" ht="15" x14ac:dyDescent="0.2">
      <c r="A410" s="383"/>
      <c r="B410" s="394" t="s">
        <v>1016</v>
      </c>
      <c r="C410" s="384"/>
      <c r="D410" s="385" t="s">
        <v>1017</v>
      </c>
      <c r="E410" s="386" t="s">
        <v>1018</v>
      </c>
      <c r="F410" s="386" t="s">
        <v>1019</v>
      </c>
      <c r="G410" s="386" t="s">
        <v>1020</v>
      </c>
    </row>
    <row r="411" spans="1:7" ht="67.5" x14ac:dyDescent="0.2">
      <c r="A411" s="387"/>
      <c r="B411" s="387"/>
      <c r="C411" s="388" t="s">
        <v>972</v>
      </c>
      <c r="D411" s="389" t="s">
        <v>973</v>
      </c>
      <c r="E411" s="390" t="s">
        <v>442</v>
      </c>
      <c r="F411" s="390" t="s">
        <v>341</v>
      </c>
      <c r="G411" s="390" t="s">
        <v>442</v>
      </c>
    </row>
    <row r="412" spans="1:7" x14ac:dyDescent="0.2">
      <c r="A412" s="387"/>
      <c r="B412" s="387"/>
      <c r="C412" s="388" t="s">
        <v>974</v>
      </c>
      <c r="D412" s="389" t="s">
        <v>40</v>
      </c>
      <c r="E412" s="390" t="s">
        <v>1021</v>
      </c>
      <c r="F412" s="390" t="s">
        <v>1019</v>
      </c>
      <c r="G412" s="390" t="s">
        <v>1022</v>
      </c>
    </row>
    <row r="413" spans="1:7" ht="15" x14ac:dyDescent="0.2">
      <c r="A413" s="383"/>
      <c r="B413" s="394" t="s">
        <v>1023</v>
      </c>
      <c r="C413" s="384"/>
      <c r="D413" s="385" t="s">
        <v>1024</v>
      </c>
      <c r="E413" s="386" t="s">
        <v>1025</v>
      </c>
      <c r="F413" s="386" t="s">
        <v>341</v>
      </c>
      <c r="G413" s="386" t="s">
        <v>1025</v>
      </c>
    </row>
    <row r="414" spans="1:7" ht="22.5" x14ac:dyDescent="0.2">
      <c r="A414" s="387"/>
      <c r="B414" s="387"/>
      <c r="C414" s="388" t="s">
        <v>510</v>
      </c>
      <c r="D414" s="389" t="s">
        <v>511</v>
      </c>
      <c r="E414" s="390" t="s">
        <v>1026</v>
      </c>
      <c r="F414" s="390" t="s">
        <v>341</v>
      </c>
      <c r="G414" s="390" t="s">
        <v>1026</v>
      </c>
    </row>
    <row r="415" spans="1:7" x14ac:dyDescent="0.2">
      <c r="A415" s="387"/>
      <c r="B415" s="387"/>
      <c r="C415" s="388" t="s">
        <v>354</v>
      </c>
      <c r="D415" s="389" t="s">
        <v>12</v>
      </c>
      <c r="E415" s="390" t="s">
        <v>1027</v>
      </c>
      <c r="F415" s="390" t="s">
        <v>341</v>
      </c>
      <c r="G415" s="390" t="s">
        <v>1027</v>
      </c>
    </row>
    <row r="416" spans="1:7" x14ac:dyDescent="0.2">
      <c r="A416" s="387"/>
      <c r="B416" s="387"/>
      <c r="C416" s="388" t="s">
        <v>482</v>
      </c>
      <c r="D416" s="389" t="s">
        <v>483</v>
      </c>
      <c r="E416" s="390" t="s">
        <v>1028</v>
      </c>
      <c r="F416" s="390" t="s">
        <v>341</v>
      </c>
      <c r="G416" s="390" t="s">
        <v>1028</v>
      </c>
    </row>
    <row r="417" spans="1:7" x14ac:dyDescent="0.2">
      <c r="A417" s="387"/>
      <c r="B417" s="387"/>
      <c r="C417" s="388" t="s">
        <v>356</v>
      </c>
      <c r="D417" s="389" t="s">
        <v>13</v>
      </c>
      <c r="E417" s="390" t="s">
        <v>1029</v>
      </c>
      <c r="F417" s="390" t="s">
        <v>341</v>
      </c>
      <c r="G417" s="390" t="s">
        <v>1029</v>
      </c>
    </row>
    <row r="418" spans="1:7" x14ac:dyDescent="0.2">
      <c r="A418" s="387"/>
      <c r="B418" s="387"/>
      <c r="C418" s="388" t="s">
        <v>358</v>
      </c>
      <c r="D418" s="389" t="s">
        <v>14</v>
      </c>
      <c r="E418" s="390" t="s">
        <v>1030</v>
      </c>
      <c r="F418" s="390" t="s">
        <v>341</v>
      </c>
      <c r="G418" s="390" t="s">
        <v>1030</v>
      </c>
    </row>
    <row r="419" spans="1:7" ht="22.5" x14ac:dyDescent="0.2">
      <c r="A419" s="387"/>
      <c r="B419" s="387"/>
      <c r="C419" s="388" t="s">
        <v>517</v>
      </c>
      <c r="D419" s="389" t="s">
        <v>518</v>
      </c>
      <c r="E419" s="390" t="s">
        <v>1031</v>
      </c>
      <c r="F419" s="390" t="s">
        <v>1032</v>
      </c>
      <c r="G419" s="390" t="s">
        <v>1033</v>
      </c>
    </row>
    <row r="420" spans="1:7" x14ac:dyDescent="0.2">
      <c r="A420" s="387"/>
      <c r="B420" s="387"/>
      <c r="C420" s="388" t="s">
        <v>360</v>
      </c>
      <c r="D420" s="389" t="s">
        <v>15</v>
      </c>
      <c r="E420" s="390" t="s">
        <v>476</v>
      </c>
      <c r="F420" s="390" t="s">
        <v>341</v>
      </c>
      <c r="G420" s="390" t="s">
        <v>476</v>
      </c>
    </row>
    <row r="421" spans="1:7" x14ac:dyDescent="0.2">
      <c r="A421" s="387"/>
      <c r="B421" s="387"/>
      <c r="C421" s="388" t="s">
        <v>362</v>
      </c>
      <c r="D421" s="389" t="s">
        <v>16</v>
      </c>
      <c r="E421" s="390" t="s">
        <v>1034</v>
      </c>
      <c r="F421" s="390" t="s">
        <v>1035</v>
      </c>
      <c r="G421" s="390" t="s">
        <v>1036</v>
      </c>
    </row>
    <row r="422" spans="1:7" x14ac:dyDescent="0.2">
      <c r="A422" s="387"/>
      <c r="B422" s="387"/>
      <c r="C422" s="388" t="s">
        <v>376</v>
      </c>
      <c r="D422" s="389" t="s">
        <v>27</v>
      </c>
      <c r="E422" s="390" t="s">
        <v>626</v>
      </c>
      <c r="F422" s="390" t="s">
        <v>341</v>
      </c>
      <c r="G422" s="390" t="s">
        <v>626</v>
      </c>
    </row>
    <row r="423" spans="1:7" x14ac:dyDescent="0.2">
      <c r="A423" s="387"/>
      <c r="B423" s="387"/>
      <c r="C423" s="388" t="s">
        <v>405</v>
      </c>
      <c r="D423" s="389" t="s">
        <v>22</v>
      </c>
      <c r="E423" s="390" t="s">
        <v>416</v>
      </c>
      <c r="F423" s="390" t="s">
        <v>341</v>
      </c>
      <c r="G423" s="390" t="s">
        <v>416</v>
      </c>
    </row>
    <row r="424" spans="1:7" x14ac:dyDescent="0.2">
      <c r="A424" s="387"/>
      <c r="B424" s="387"/>
      <c r="C424" s="388" t="s">
        <v>528</v>
      </c>
      <c r="D424" s="389" t="s">
        <v>529</v>
      </c>
      <c r="E424" s="390" t="s">
        <v>416</v>
      </c>
      <c r="F424" s="390" t="s">
        <v>341</v>
      </c>
      <c r="G424" s="390" t="s">
        <v>416</v>
      </c>
    </row>
    <row r="425" spans="1:7" x14ac:dyDescent="0.2">
      <c r="A425" s="387"/>
      <c r="B425" s="387"/>
      <c r="C425" s="388" t="s">
        <v>346</v>
      </c>
      <c r="D425" s="389" t="s">
        <v>17</v>
      </c>
      <c r="E425" s="390" t="s">
        <v>1037</v>
      </c>
      <c r="F425" s="390" t="s">
        <v>341</v>
      </c>
      <c r="G425" s="390" t="s">
        <v>1037</v>
      </c>
    </row>
    <row r="426" spans="1:7" ht="22.5" x14ac:dyDescent="0.2">
      <c r="A426" s="387"/>
      <c r="B426" s="387"/>
      <c r="C426" s="388" t="s">
        <v>531</v>
      </c>
      <c r="D426" s="389" t="s">
        <v>532</v>
      </c>
      <c r="E426" s="390" t="s">
        <v>1038</v>
      </c>
      <c r="F426" s="390" t="s">
        <v>341</v>
      </c>
      <c r="G426" s="390" t="s">
        <v>1038</v>
      </c>
    </row>
    <row r="427" spans="1:7" ht="22.5" x14ac:dyDescent="0.2">
      <c r="A427" s="387"/>
      <c r="B427" s="387"/>
      <c r="C427" s="388" t="s">
        <v>536</v>
      </c>
      <c r="D427" s="389" t="s">
        <v>537</v>
      </c>
      <c r="E427" s="390" t="s">
        <v>913</v>
      </c>
      <c r="F427" s="390" t="s">
        <v>341</v>
      </c>
      <c r="G427" s="390" t="s">
        <v>913</v>
      </c>
    </row>
    <row r="428" spans="1:7" ht="22.5" x14ac:dyDescent="0.2">
      <c r="A428" s="387"/>
      <c r="B428" s="387"/>
      <c r="C428" s="388" t="s">
        <v>990</v>
      </c>
      <c r="D428" s="389" t="s">
        <v>42</v>
      </c>
      <c r="E428" s="390" t="s">
        <v>1039</v>
      </c>
      <c r="F428" s="390" t="s">
        <v>341</v>
      </c>
      <c r="G428" s="390" t="s">
        <v>1039</v>
      </c>
    </row>
    <row r="429" spans="1:7" x14ac:dyDescent="0.2">
      <c r="A429" s="387"/>
      <c r="B429" s="387"/>
      <c r="C429" s="388" t="s">
        <v>493</v>
      </c>
      <c r="D429" s="389" t="s">
        <v>23</v>
      </c>
      <c r="E429" s="390" t="s">
        <v>1040</v>
      </c>
      <c r="F429" s="390" t="s">
        <v>341</v>
      </c>
      <c r="G429" s="390" t="s">
        <v>1040</v>
      </c>
    </row>
    <row r="430" spans="1:7" x14ac:dyDescent="0.2">
      <c r="A430" s="387"/>
      <c r="B430" s="387"/>
      <c r="C430" s="388" t="s">
        <v>365</v>
      </c>
      <c r="D430" s="389" t="s">
        <v>18</v>
      </c>
      <c r="E430" s="390" t="s">
        <v>957</v>
      </c>
      <c r="F430" s="390" t="s">
        <v>341</v>
      </c>
      <c r="G430" s="390" t="s">
        <v>957</v>
      </c>
    </row>
    <row r="431" spans="1:7" ht="22.5" x14ac:dyDescent="0.2">
      <c r="A431" s="387"/>
      <c r="B431" s="387"/>
      <c r="C431" s="388" t="s">
        <v>540</v>
      </c>
      <c r="D431" s="389" t="s">
        <v>43</v>
      </c>
      <c r="E431" s="390" t="s">
        <v>1041</v>
      </c>
      <c r="F431" s="390" t="s">
        <v>341</v>
      </c>
      <c r="G431" s="390" t="s">
        <v>1041</v>
      </c>
    </row>
    <row r="432" spans="1:7" ht="22.5" x14ac:dyDescent="0.2">
      <c r="A432" s="387"/>
      <c r="B432" s="387"/>
      <c r="C432" s="388" t="s">
        <v>462</v>
      </c>
      <c r="D432" s="389" t="s">
        <v>44</v>
      </c>
      <c r="E432" s="390" t="s">
        <v>416</v>
      </c>
      <c r="F432" s="390" t="s">
        <v>341</v>
      </c>
      <c r="G432" s="390" t="s">
        <v>416</v>
      </c>
    </row>
    <row r="433" spans="1:7" ht="22.5" x14ac:dyDescent="0.2">
      <c r="A433" s="387"/>
      <c r="B433" s="387"/>
      <c r="C433" s="388" t="s">
        <v>542</v>
      </c>
      <c r="D433" s="389" t="s">
        <v>543</v>
      </c>
      <c r="E433" s="390" t="s">
        <v>1042</v>
      </c>
      <c r="F433" s="390" t="s">
        <v>341</v>
      </c>
      <c r="G433" s="390" t="s">
        <v>1042</v>
      </c>
    </row>
    <row r="434" spans="1:7" ht="22.5" x14ac:dyDescent="0.2">
      <c r="A434" s="383"/>
      <c r="B434" s="394" t="s">
        <v>1043</v>
      </c>
      <c r="C434" s="384"/>
      <c r="D434" s="385" t="s">
        <v>49</v>
      </c>
      <c r="E434" s="386" t="s">
        <v>1044</v>
      </c>
      <c r="F434" s="386" t="s">
        <v>1045</v>
      </c>
      <c r="G434" s="386" t="s">
        <v>1046</v>
      </c>
    </row>
    <row r="435" spans="1:7" x14ac:dyDescent="0.2">
      <c r="A435" s="387"/>
      <c r="B435" s="387"/>
      <c r="C435" s="388" t="s">
        <v>356</v>
      </c>
      <c r="D435" s="389" t="s">
        <v>13</v>
      </c>
      <c r="E435" s="390" t="s">
        <v>1047</v>
      </c>
      <c r="F435" s="390" t="s">
        <v>341</v>
      </c>
      <c r="G435" s="390" t="s">
        <v>1047</v>
      </c>
    </row>
    <row r="436" spans="1:7" x14ac:dyDescent="0.2">
      <c r="A436" s="387"/>
      <c r="B436" s="387"/>
      <c r="C436" s="388" t="s">
        <v>360</v>
      </c>
      <c r="D436" s="389" t="s">
        <v>15</v>
      </c>
      <c r="E436" s="390" t="s">
        <v>1048</v>
      </c>
      <c r="F436" s="390" t="s">
        <v>341</v>
      </c>
      <c r="G436" s="390" t="s">
        <v>1048</v>
      </c>
    </row>
    <row r="437" spans="1:7" x14ac:dyDescent="0.2">
      <c r="A437" s="387"/>
      <c r="B437" s="387"/>
      <c r="C437" s="388" t="s">
        <v>346</v>
      </c>
      <c r="D437" s="389" t="s">
        <v>17</v>
      </c>
      <c r="E437" s="390" t="s">
        <v>1049</v>
      </c>
      <c r="F437" s="390" t="s">
        <v>1050</v>
      </c>
      <c r="G437" s="390" t="s">
        <v>1051</v>
      </c>
    </row>
    <row r="438" spans="1:7" ht="33.75" x14ac:dyDescent="0.2">
      <c r="A438" s="387"/>
      <c r="B438" s="387"/>
      <c r="C438" s="388" t="s">
        <v>963</v>
      </c>
      <c r="D438" s="389" t="s">
        <v>964</v>
      </c>
      <c r="E438" s="390" t="s">
        <v>1052</v>
      </c>
      <c r="F438" s="390" t="s">
        <v>1053</v>
      </c>
      <c r="G438" s="390" t="s">
        <v>1054</v>
      </c>
    </row>
    <row r="439" spans="1:7" ht="15" x14ac:dyDescent="0.2">
      <c r="A439" s="383"/>
      <c r="B439" s="394" t="s">
        <v>1055</v>
      </c>
      <c r="C439" s="384"/>
      <c r="D439" s="385" t="s">
        <v>10</v>
      </c>
      <c r="E439" s="386" t="s">
        <v>1056</v>
      </c>
      <c r="F439" s="386" t="s">
        <v>341</v>
      </c>
      <c r="G439" s="386" t="s">
        <v>1056</v>
      </c>
    </row>
    <row r="440" spans="1:7" x14ac:dyDescent="0.2">
      <c r="A440" s="387"/>
      <c r="B440" s="387"/>
      <c r="C440" s="388" t="s">
        <v>974</v>
      </c>
      <c r="D440" s="389" t="s">
        <v>40</v>
      </c>
      <c r="E440" s="390" t="s">
        <v>1057</v>
      </c>
      <c r="F440" s="390" t="s">
        <v>341</v>
      </c>
      <c r="G440" s="390" t="s">
        <v>1057</v>
      </c>
    </row>
    <row r="441" spans="1:7" x14ac:dyDescent="0.2">
      <c r="A441" s="387"/>
      <c r="B441" s="387"/>
      <c r="C441" s="388" t="s">
        <v>354</v>
      </c>
      <c r="D441" s="389" t="s">
        <v>12</v>
      </c>
      <c r="E441" s="390" t="s">
        <v>1058</v>
      </c>
      <c r="F441" s="390" t="s">
        <v>341</v>
      </c>
      <c r="G441" s="390" t="s">
        <v>1058</v>
      </c>
    </row>
    <row r="442" spans="1:7" x14ac:dyDescent="0.2">
      <c r="A442" s="387"/>
      <c r="B442" s="387"/>
      <c r="C442" s="388" t="s">
        <v>356</v>
      </c>
      <c r="D442" s="389" t="s">
        <v>13</v>
      </c>
      <c r="E442" s="390" t="s">
        <v>1059</v>
      </c>
      <c r="F442" s="390" t="s">
        <v>341</v>
      </c>
      <c r="G442" s="390" t="s">
        <v>1059</v>
      </c>
    </row>
    <row r="443" spans="1:7" x14ac:dyDescent="0.2">
      <c r="A443" s="387"/>
      <c r="B443" s="387"/>
      <c r="C443" s="388" t="s">
        <v>358</v>
      </c>
      <c r="D443" s="389" t="s">
        <v>14</v>
      </c>
      <c r="E443" s="390" t="s">
        <v>1060</v>
      </c>
      <c r="F443" s="390" t="s">
        <v>341</v>
      </c>
      <c r="G443" s="390" t="s">
        <v>1060</v>
      </c>
    </row>
    <row r="444" spans="1:7" x14ac:dyDescent="0.2">
      <c r="A444" s="387"/>
      <c r="B444" s="387"/>
      <c r="C444" s="388" t="s">
        <v>362</v>
      </c>
      <c r="D444" s="389" t="s">
        <v>16</v>
      </c>
      <c r="E444" s="390" t="s">
        <v>506</v>
      </c>
      <c r="F444" s="390" t="s">
        <v>341</v>
      </c>
      <c r="G444" s="390" t="s">
        <v>506</v>
      </c>
    </row>
    <row r="445" spans="1:7" x14ac:dyDescent="0.2">
      <c r="A445" s="387"/>
      <c r="B445" s="387"/>
      <c r="C445" s="388" t="s">
        <v>346</v>
      </c>
      <c r="D445" s="389" t="s">
        <v>17</v>
      </c>
      <c r="E445" s="390" t="s">
        <v>677</v>
      </c>
      <c r="F445" s="390" t="s">
        <v>341</v>
      </c>
      <c r="G445" s="390" t="s">
        <v>677</v>
      </c>
    </row>
    <row r="446" spans="1:7" x14ac:dyDescent="0.2">
      <c r="A446" s="380" t="s">
        <v>1061</v>
      </c>
      <c r="B446" s="380"/>
      <c r="C446" s="380"/>
      <c r="D446" s="381" t="s">
        <v>1062</v>
      </c>
      <c r="E446" s="382" t="s">
        <v>1063</v>
      </c>
      <c r="F446" s="382" t="s">
        <v>1064</v>
      </c>
      <c r="G446" s="382" t="s">
        <v>1065</v>
      </c>
    </row>
    <row r="447" spans="1:7" ht="15" x14ac:dyDescent="0.2">
      <c r="A447" s="383"/>
      <c r="B447" s="394" t="s">
        <v>1066</v>
      </c>
      <c r="C447" s="384"/>
      <c r="D447" s="385" t="s">
        <v>1067</v>
      </c>
      <c r="E447" s="386" t="s">
        <v>1068</v>
      </c>
      <c r="F447" s="386" t="s">
        <v>1064</v>
      </c>
      <c r="G447" s="386" t="s">
        <v>1069</v>
      </c>
    </row>
    <row r="448" spans="1:7" ht="22.5" x14ac:dyDescent="0.2">
      <c r="A448" s="387"/>
      <c r="B448" s="387"/>
      <c r="C448" s="388" t="s">
        <v>510</v>
      </c>
      <c r="D448" s="389" t="s">
        <v>511</v>
      </c>
      <c r="E448" s="390" t="s">
        <v>1070</v>
      </c>
      <c r="F448" s="390" t="s">
        <v>341</v>
      </c>
      <c r="G448" s="390" t="s">
        <v>1070</v>
      </c>
    </row>
    <row r="449" spans="1:7" x14ac:dyDescent="0.2">
      <c r="A449" s="387"/>
      <c r="B449" s="387"/>
      <c r="C449" s="388" t="s">
        <v>354</v>
      </c>
      <c r="D449" s="389" t="s">
        <v>12</v>
      </c>
      <c r="E449" s="390" t="s">
        <v>1071</v>
      </c>
      <c r="F449" s="390" t="s">
        <v>636</v>
      </c>
      <c r="G449" s="390" t="s">
        <v>1072</v>
      </c>
    </row>
    <row r="450" spans="1:7" x14ac:dyDescent="0.2">
      <c r="A450" s="387"/>
      <c r="B450" s="387"/>
      <c r="C450" s="388" t="s">
        <v>482</v>
      </c>
      <c r="D450" s="389" t="s">
        <v>483</v>
      </c>
      <c r="E450" s="390" t="s">
        <v>1073</v>
      </c>
      <c r="F450" s="390" t="s">
        <v>1074</v>
      </c>
      <c r="G450" s="390" t="s">
        <v>1075</v>
      </c>
    </row>
    <row r="451" spans="1:7" x14ac:dyDescent="0.2">
      <c r="A451" s="387"/>
      <c r="B451" s="387"/>
      <c r="C451" s="388" t="s">
        <v>356</v>
      </c>
      <c r="D451" s="389" t="s">
        <v>13</v>
      </c>
      <c r="E451" s="390" t="s">
        <v>1076</v>
      </c>
      <c r="F451" s="390" t="s">
        <v>392</v>
      </c>
      <c r="G451" s="390" t="s">
        <v>1077</v>
      </c>
    </row>
    <row r="452" spans="1:7" x14ac:dyDescent="0.2">
      <c r="A452" s="387"/>
      <c r="B452" s="387"/>
      <c r="C452" s="388" t="s">
        <v>358</v>
      </c>
      <c r="D452" s="389" t="s">
        <v>14</v>
      </c>
      <c r="E452" s="390" t="s">
        <v>1078</v>
      </c>
      <c r="F452" s="390" t="s">
        <v>1079</v>
      </c>
      <c r="G452" s="390" t="s">
        <v>1080</v>
      </c>
    </row>
    <row r="453" spans="1:7" x14ac:dyDescent="0.2">
      <c r="A453" s="387"/>
      <c r="B453" s="387"/>
      <c r="C453" s="388" t="s">
        <v>362</v>
      </c>
      <c r="D453" s="389" t="s">
        <v>16</v>
      </c>
      <c r="E453" s="390" t="s">
        <v>1081</v>
      </c>
      <c r="F453" s="390" t="s">
        <v>341</v>
      </c>
      <c r="G453" s="390" t="s">
        <v>1081</v>
      </c>
    </row>
    <row r="454" spans="1:7" ht="22.5" x14ac:dyDescent="0.2">
      <c r="A454" s="387"/>
      <c r="B454" s="387"/>
      <c r="C454" s="388" t="s">
        <v>524</v>
      </c>
      <c r="D454" s="389" t="s">
        <v>34</v>
      </c>
      <c r="E454" s="390" t="s">
        <v>1082</v>
      </c>
      <c r="F454" s="390" t="s">
        <v>341</v>
      </c>
      <c r="G454" s="390" t="s">
        <v>1082</v>
      </c>
    </row>
    <row r="455" spans="1:7" x14ac:dyDescent="0.2">
      <c r="A455" s="387"/>
      <c r="B455" s="387"/>
      <c r="C455" s="388" t="s">
        <v>376</v>
      </c>
      <c r="D455" s="389" t="s">
        <v>27</v>
      </c>
      <c r="E455" s="390" t="s">
        <v>512</v>
      </c>
      <c r="F455" s="390" t="s">
        <v>341</v>
      </c>
      <c r="G455" s="390" t="s">
        <v>512</v>
      </c>
    </row>
    <row r="456" spans="1:7" x14ac:dyDescent="0.2">
      <c r="A456" s="387"/>
      <c r="B456" s="387"/>
      <c r="C456" s="388" t="s">
        <v>405</v>
      </c>
      <c r="D456" s="389" t="s">
        <v>22</v>
      </c>
      <c r="E456" s="390" t="s">
        <v>1083</v>
      </c>
      <c r="F456" s="390" t="s">
        <v>341</v>
      </c>
      <c r="G456" s="390" t="s">
        <v>1083</v>
      </c>
    </row>
    <row r="457" spans="1:7" x14ac:dyDescent="0.2">
      <c r="A457" s="387"/>
      <c r="B457" s="387"/>
      <c r="C457" s="388" t="s">
        <v>346</v>
      </c>
      <c r="D457" s="389" t="s">
        <v>17</v>
      </c>
      <c r="E457" s="390" t="s">
        <v>660</v>
      </c>
      <c r="F457" s="390" t="s">
        <v>341</v>
      </c>
      <c r="G457" s="390" t="s">
        <v>660</v>
      </c>
    </row>
    <row r="458" spans="1:7" ht="22.5" x14ac:dyDescent="0.2">
      <c r="A458" s="387"/>
      <c r="B458" s="387"/>
      <c r="C458" s="388" t="s">
        <v>540</v>
      </c>
      <c r="D458" s="389" t="s">
        <v>43</v>
      </c>
      <c r="E458" s="390" t="s">
        <v>1084</v>
      </c>
      <c r="F458" s="390" t="s">
        <v>341</v>
      </c>
      <c r="G458" s="390" t="s">
        <v>1084</v>
      </c>
    </row>
    <row r="459" spans="1:7" ht="15" x14ac:dyDescent="0.2">
      <c r="A459" s="383"/>
      <c r="B459" s="394" t="s">
        <v>1085</v>
      </c>
      <c r="C459" s="384"/>
      <c r="D459" s="385" t="s">
        <v>1086</v>
      </c>
      <c r="E459" s="386" t="s">
        <v>1087</v>
      </c>
      <c r="F459" s="386" t="s">
        <v>341</v>
      </c>
      <c r="G459" s="386" t="s">
        <v>1087</v>
      </c>
    </row>
    <row r="460" spans="1:7" x14ac:dyDescent="0.2">
      <c r="A460" s="387"/>
      <c r="B460" s="387"/>
      <c r="C460" s="388" t="s">
        <v>664</v>
      </c>
      <c r="D460" s="389" t="s">
        <v>665</v>
      </c>
      <c r="E460" s="390" t="s">
        <v>1088</v>
      </c>
      <c r="F460" s="390" t="s">
        <v>341</v>
      </c>
      <c r="G460" s="390" t="s">
        <v>1088</v>
      </c>
    </row>
    <row r="461" spans="1:7" x14ac:dyDescent="0.2">
      <c r="A461" s="387"/>
      <c r="B461" s="387"/>
      <c r="C461" s="388" t="s">
        <v>1089</v>
      </c>
      <c r="D461" s="389" t="s">
        <v>1090</v>
      </c>
      <c r="E461" s="390" t="s">
        <v>1091</v>
      </c>
      <c r="F461" s="390" t="s">
        <v>341</v>
      </c>
      <c r="G461" s="390" t="s">
        <v>1091</v>
      </c>
    </row>
    <row r="462" spans="1:7" ht="15" x14ac:dyDescent="0.2">
      <c r="A462" s="383"/>
      <c r="B462" s="394" t="s">
        <v>1092</v>
      </c>
      <c r="C462" s="384"/>
      <c r="D462" s="385" t="s">
        <v>839</v>
      </c>
      <c r="E462" s="386" t="s">
        <v>1093</v>
      </c>
      <c r="F462" s="386" t="s">
        <v>341</v>
      </c>
      <c r="G462" s="386" t="s">
        <v>1093</v>
      </c>
    </row>
    <row r="463" spans="1:7" ht="22.5" x14ac:dyDescent="0.2">
      <c r="A463" s="387"/>
      <c r="B463" s="387"/>
      <c r="C463" s="388" t="s">
        <v>542</v>
      </c>
      <c r="D463" s="389" t="s">
        <v>543</v>
      </c>
      <c r="E463" s="390" t="s">
        <v>1093</v>
      </c>
      <c r="F463" s="390" t="s">
        <v>341</v>
      </c>
      <c r="G463" s="390" t="s">
        <v>1093</v>
      </c>
    </row>
    <row r="464" spans="1:7" ht="22.5" x14ac:dyDescent="0.2">
      <c r="A464" s="380" t="s">
        <v>241</v>
      </c>
      <c r="B464" s="380"/>
      <c r="C464" s="380"/>
      <c r="D464" s="381" t="s">
        <v>81</v>
      </c>
      <c r="E464" s="382" t="s">
        <v>1094</v>
      </c>
      <c r="F464" s="382" t="s">
        <v>1095</v>
      </c>
      <c r="G464" s="382" t="s">
        <v>1096</v>
      </c>
    </row>
    <row r="465" spans="1:7" ht="15" x14ac:dyDescent="0.2">
      <c r="A465" s="383"/>
      <c r="B465" s="394" t="s">
        <v>1097</v>
      </c>
      <c r="C465" s="384"/>
      <c r="D465" s="385" t="s">
        <v>1098</v>
      </c>
      <c r="E465" s="386" t="s">
        <v>1099</v>
      </c>
      <c r="F465" s="386" t="s">
        <v>1100</v>
      </c>
      <c r="G465" s="386" t="s">
        <v>1101</v>
      </c>
    </row>
    <row r="466" spans="1:7" x14ac:dyDescent="0.2">
      <c r="A466" s="387"/>
      <c r="B466" s="387"/>
      <c r="C466" s="388" t="s">
        <v>362</v>
      </c>
      <c r="D466" s="389" t="s">
        <v>16</v>
      </c>
      <c r="E466" s="390" t="s">
        <v>476</v>
      </c>
      <c r="F466" s="390" t="s">
        <v>341</v>
      </c>
      <c r="G466" s="390" t="s">
        <v>476</v>
      </c>
    </row>
    <row r="467" spans="1:7" x14ac:dyDescent="0.2">
      <c r="A467" s="387"/>
      <c r="B467" s="387"/>
      <c r="C467" s="388" t="s">
        <v>346</v>
      </c>
      <c r="D467" s="389" t="s">
        <v>17</v>
      </c>
      <c r="E467" s="390" t="s">
        <v>1102</v>
      </c>
      <c r="F467" s="390" t="s">
        <v>341</v>
      </c>
      <c r="G467" s="390" t="s">
        <v>1102</v>
      </c>
    </row>
    <row r="468" spans="1:7" ht="67.5" x14ac:dyDescent="0.2">
      <c r="A468" s="387"/>
      <c r="B468" s="387"/>
      <c r="C468" s="388" t="s">
        <v>1103</v>
      </c>
      <c r="D468" s="389" t="s">
        <v>419</v>
      </c>
      <c r="E468" s="390" t="s">
        <v>341</v>
      </c>
      <c r="F468" s="390" t="s">
        <v>1104</v>
      </c>
      <c r="G468" s="390" t="s">
        <v>1104</v>
      </c>
    </row>
    <row r="469" spans="1:7" ht="33.75" x14ac:dyDescent="0.2">
      <c r="A469" s="387"/>
      <c r="B469" s="387"/>
      <c r="C469" s="388" t="s">
        <v>1105</v>
      </c>
      <c r="D469" s="389" t="s">
        <v>460</v>
      </c>
      <c r="E469" s="390" t="s">
        <v>341</v>
      </c>
      <c r="F469" s="390" t="s">
        <v>1106</v>
      </c>
      <c r="G469" s="390" t="s">
        <v>1106</v>
      </c>
    </row>
    <row r="470" spans="1:7" ht="15" x14ac:dyDescent="0.2">
      <c r="A470" s="383"/>
      <c r="B470" s="394" t="s">
        <v>1107</v>
      </c>
      <c r="C470" s="384"/>
      <c r="D470" s="385" t="s">
        <v>82</v>
      </c>
      <c r="E470" s="386" t="s">
        <v>1108</v>
      </c>
      <c r="F470" s="386" t="s">
        <v>341</v>
      </c>
      <c r="G470" s="386" t="s">
        <v>1108</v>
      </c>
    </row>
    <row r="471" spans="1:7" ht="45" x14ac:dyDescent="0.2">
      <c r="A471" s="387"/>
      <c r="B471" s="387"/>
      <c r="C471" s="388" t="s">
        <v>771</v>
      </c>
      <c r="D471" s="389" t="s">
        <v>772</v>
      </c>
      <c r="E471" s="390" t="s">
        <v>544</v>
      </c>
      <c r="F471" s="390" t="s">
        <v>341</v>
      </c>
      <c r="G471" s="390" t="s">
        <v>544</v>
      </c>
    </row>
    <row r="472" spans="1:7" x14ac:dyDescent="0.2">
      <c r="A472" s="387"/>
      <c r="B472" s="387"/>
      <c r="C472" s="388" t="s">
        <v>362</v>
      </c>
      <c r="D472" s="389" t="s">
        <v>16</v>
      </c>
      <c r="E472" s="390" t="s">
        <v>544</v>
      </c>
      <c r="F472" s="390" t="s">
        <v>341</v>
      </c>
      <c r="G472" s="390" t="s">
        <v>544</v>
      </c>
    </row>
    <row r="473" spans="1:7" x14ac:dyDescent="0.2">
      <c r="A473" s="387"/>
      <c r="B473" s="387"/>
      <c r="C473" s="388" t="s">
        <v>346</v>
      </c>
      <c r="D473" s="389" t="s">
        <v>17</v>
      </c>
      <c r="E473" s="390" t="s">
        <v>1109</v>
      </c>
      <c r="F473" s="390" t="s">
        <v>341</v>
      </c>
      <c r="G473" s="390" t="s">
        <v>1109</v>
      </c>
    </row>
    <row r="474" spans="1:7" x14ac:dyDescent="0.2">
      <c r="A474" s="387"/>
      <c r="B474" s="387"/>
      <c r="C474" s="388" t="s">
        <v>365</v>
      </c>
      <c r="D474" s="389" t="s">
        <v>18</v>
      </c>
      <c r="E474" s="390" t="s">
        <v>1110</v>
      </c>
      <c r="F474" s="390" t="s">
        <v>341</v>
      </c>
      <c r="G474" s="390" t="s">
        <v>1110</v>
      </c>
    </row>
    <row r="475" spans="1:7" ht="15" x14ac:dyDescent="0.2">
      <c r="A475" s="383"/>
      <c r="B475" s="394" t="s">
        <v>288</v>
      </c>
      <c r="C475" s="384"/>
      <c r="D475" s="385" t="s">
        <v>1111</v>
      </c>
      <c r="E475" s="386" t="s">
        <v>1112</v>
      </c>
      <c r="F475" s="386" t="s">
        <v>1113</v>
      </c>
      <c r="G475" s="386" t="s">
        <v>1114</v>
      </c>
    </row>
    <row r="476" spans="1:7" x14ac:dyDescent="0.2">
      <c r="A476" s="387"/>
      <c r="B476" s="387"/>
      <c r="C476" s="388" t="s">
        <v>346</v>
      </c>
      <c r="D476" s="389" t="s">
        <v>17</v>
      </c>
      <c r="E476" s="390" t="s">
        <v>1112</v>
      </c>
      <c r="F476" s="390" t="s">
        <v>341</v>
      </c>
      <c r="G476" s="390" t="s">
        <v>1112</v>
      </c>
    </row>
    <row r="477" spans="1:7" ht="22.5" x14ac:dyDescent="0.2">
      <c r="A477" s="387"/>
      <c r="B477" s="387"/>
      <c r="C477" s="388" t="s">
        <v>172</v>
      </c>
      <c r="D477" s="389" t="s">
        <v>411</v>
      </c>
      <c r="E477" s="390" t="s">
        <v>341</v>
      </c>
      <c r="F477" s="390" t="s">
        <v>1113</v>
      </c>
      <c r="G477" s="390" t="s">
        <v>1113</v>
      </c>
    </row>
    <row r="478" spans="1:7" ht="15" x14ac:dyDescent="0.2">
      <c r="A478" s="383"/>
      <c r="B478" s="394" t="s">
        <v>242</v>
      </c>
      <c r="C478" s="384"/>
      <c r="D478" s="385" t="s">
        <v>1115</v>
      </c>
      <c r="E478" s="386" t="s">
        <v>1116</v>
      </c>
      <c r="F478" s="386" t="s">
        <v>341</v>
      </c>
      <c r="G478" s="386" t="s">
        <v>1116</v>
      </c>
    </row>
    <row r="479" spans="1:7" x14ac:dyDescent="0.2">
      <c r="A479" s="387"/>
      <c r="B479" s="387"/>
      <c r="C479" s="388" t="s">
        <v>362</v>
      </c>
      <c r="D479" s="389" t="s">
        <v>16</v>
      </c>
      <c r="E479" s="390" t="s">
        <v>1117</v>
      </c>
      <c r="F479" s="390" t="s">
        <v>341</v>
      </c>
      <c r="G479" s="390" t="s">
        <v>1117</v>
      </c>
    </row>
    <row r="480" spans="1:7" x14ac:dyDescent="0.2">
      <c r="A480" s="387"/>
      <c r="B480" s="387"/>
      <c r="C480" s="388" t="s">
        <v>376</v>
      </c>
      <c r="D480" s="389" t="s">
        <v>27</v>
      </c>
      <c r="E480" s="390" t="s">
        <v>506</v>
      </c>
      <c r="F480" s="390" t="s">
        <v>341</v>
      </c>
      <c r="G480" s="390" t="s">
        <v>506</v>
      </c>
    </row>
    <row r="481" spans="1:7" x14ac:dyDescent="0.2">
      <c r="A481" s="387"/>
      <c r="B481" s="387"/>
      <c r="C481" s="388" t="s">
        <v>346</v>
      </c>
      <c r="D481" s="389" t="s">
        <v>17</v>
      </c>
      <c r="E481" s="390" t="s">
        <v>1118</v>
      </c>
      <c r="F481" s="390" t="s">
        <v>341</v>
      </c>
      <c r="G481" s="390" t="s">
        <v>1118</v>
      </c>
    </row>
    <row r="482" spans="1:7" ht="22.5" x14ac:dyDescent="0.2">
      <c r="A482" s="387"/>
      <c r="B482" s="387"/>
      <c r="C482" s="388" t="s">
        <v>172</v>
      </c>
      <c r="D482" s="389" t="s">
        <v>411</v>
      </c>
      <c r="E482" s="390" t="s">
        <v>503</v>
      </c>
      <c r="F482" s="390" t="s">
        <v>341</v>
      </c>
      <c r="G482" s="390" t="s">
        <v>503</v>
      </c>
    </row>
    <row r="483" spans="1:7" ht="15" x14ac:dyDescent="0.2">
      <c r="A483" s="383"/>
      <c r="B483" s="394" t="s">
        <v>245</v>
      </c>
      <c r="C483" s="384"/>
      <c r="D483" s="385" t="s">
        <v>84</v>
      </c>
      <c r="E483" s="386" t="s">
        <v>1119</v>
      </c>
      <c r="F483" s="386" t="s">
        <v>341</v>
      </c>
      <c r="G483" s="386" t="s">
        <v>1119</v>
      </c>
    </row>
    <row r="484" spans="1:7" ht="45" x14ac:dyDescent="0.2">
      <c r="A484" s="387"/>
      <c r="B484" s="387"/>
      <c r="C484" s="388" t="s">
        <v>386</v>
      </c>
      <c r="D484" s="389" t="s">
        <v>387</v>
      </c>
      <c r="E484" s="390" t="s">
        <v>1120</v>
      </c>
      <c r="F484" s="390" t="s">
        <v>341</v>
      </c>
      <c r="G484" s="390" t="s">
        <v>1120</v>
      </c>
    </row>
    <row r="485" spans="1:7" x14ac:dyDescent="0.2">
      <c r="A485" s="387"/>
      <c r="B485" s="387"/>
      <c r="C485" s="388" t="s">
        <v>362</v>
      </c>
      <c r="D485" s="389" t="s">
        <v>16</v>
      </c>
      <c r="E485" s="390" t="s">
        <v>416</v>
      </c>
      <c r="F485" s="390" t="s">
        <v>341</v>
      </c>
      <c r="G485" s="390" t="s">
        <v>416</v>
      </c>
    </row>
    <row r="486" spans="1:7" x14ac:dyDescent="0.2">
      <c r="A486" s="387"/>
      <c r="B486" s="387"/>
      <c r="C486" s="388" t="s">
        <v>346</v>
      </c>
      <c r="D486" s="389" t="s">
        <v>17</v>
      </c>
      <c r="E486" s="390" t="s">
        <v>934</v>
      </c>
      <c r="F486" s="390" t="s">
        <v>341</v>
      </c>
      <c r="G486" s="390" t="s">
        <v>934</v>
      </c>
    </row>
    <row r="487" spans="1:7" ht="56.25" x14ac:dyDescent="0.2">
      <c r="A487" s="387"/>
      <c r="B487" s="387"/>
      <c r="C487" s="388" t="s">
        <v>141</v>
      </c>
      <c r="D487" s="389" t="s">
        <v>395</v>
      </c>
      <c r="E487" s="390" t="s">
        <v>371</v>
      </c>
      <c r="F487" s="390" t="s">
        <v>341</v>
      </c>
      <c r="G487" s="390" t="s">
        <v>371</v>
      </c>
    </row>
    <row r="488" spans="1:7" ht="15" x14ac:dyDescent="0.2">
      <c r="A488" s="383"/>
      <c r="B488" s="394" t="s">
        <v>249</v>
      </c>
      <c r="C488" s="384"/>
      <c r="D488" s="385" t="s">
        <v>1121</v>
      </c>
      <c r="E488" s="386" t="s">
        <v>1122</v>
      </c>
      <c r="F488" s="386" t="s">
        <v>979</v>
      </c>
      <c r="G488" s="386" t="s">
        <v>1123</v>
      </c>
    </row>
    <row r="489" spans="1:7" x14ac:dyDescent="0.2">
      <c r="A489" s="387"/>
      <c r="B489" s="387"/>
      <c r="C489" s="388" t="s">
        <v>376</v>
      </c>
      <c r="D489" s="389" t="s">
        <v>27</v>
      </c>
      <c r="E489" s="390" t="s">
        <v>1124</v>
      </c>
      <c r="F489" s="390" t="s">
        <v>979</v>
      </c>
      <c r="G489" s="390" t="s">
        <v>1125</v>
      </c>
    </row>
    <row r="490" spans="1:7" x14ac:dyDescent="0.2">
      <c r="A490" s="387"/>
      <c r="B490" s="387"/>
      <c r="C490" s="388" t="s">
        <v>346</v>
      </c>
      <c r="D490" s="389" t="s">
        <v>17</v>
      </c>
      <c r="E490" s="390" t="s">
        <v>1126</v>
      </c>
      <c r="F490" s="390" t="s">
        <v>341</v>
      </c>
      <c r="G490" s="390" t="s">
        <v>1126</v>
      </c>
    </row>
    <row r="491" spans="1:7" ht="22.5" x14ac:dyDescent="0.2">
      <c r="A491" s="387"/>
      <c r="B491" s="387"/>
      <c r="C491" s="388" t="s">
        <v>133</v>
      </c>
      <c r="D491" s="389" t="s">
        <v>367</v>
      </c>
      <c r="E491" s="390" t="s">
        <v>1127</v>
      </c>
      <c r="F491" s="390" t="s">
        <v>341</v>
      </c>
      <c r="G491" s="390" t="s">
        <v>1127</v>
      </c>
    </row>
    <row r="492" spans="1:7" ht="33.75" x14ac:dyDescent="0.2">
      <c r="A492" s="383"/>
      <c r="B492" s="394" t="s">
        <v>1128</v>
      </c>
      <c r="C492" s="384"/>
      <c r="D492" s="385" t="s">
        <v>1129</v>
      </c>
      <c r="E492" s="386" t="s">
        <v>341</v>
      </c>
      <c r="F492" s="386" t="s">
        <v>341</v>
      </c>
      <c r="G492" s="386" t="s">
        <v>341</v>
      </c>
    </row>
    <row r="493" spans="1:7" x14ac:dyDescent="0.2">
      <c r="A493" s="387"/>
      <c r="B493" s="387"/>
      <c r="C493" s="388" t="s">
        <v>365</v>
      </c>
      <c r="D493" s="389" t="s">
        <v>18</v>
      </c>
      <c r="E493" s="390" t="s">
        <v>341</v>
      </c>
      <c r="F493" s="390" t="s">
        <v>341</v>
      </c>
      <c r="G493" s="390" t="s">
        <v>341</v>
      </c>
    </row>
    <row r="494" spans="1:7" ht="15" x14ac:dyDescent="0.2">
      <c r="A494" s="383"/>
      <c r="B494" s="394" t="s">
        <v>263</v>
      </c>
      <c r="C494" s="384"/>
      <c r="D494" s="385" t="s">
        <v>10</v>
      </c>
      <c r="E494" s="386" t="s">
        <v>1130</v>
      </c>
      <c r="F494" s="386" t="s">
        <v>341</v>
      </c>
      <c r="G494" s="386" t="s">
        <v>1130</v>
      </c>
    </row>
    <row r="495" spans="1:7" x14ac:dyDescent="0.2">
      <c r="A495" s="387"/>
      <c r="B495" s="387"/>
      <c r="C495" s="388" t="s">
        <v>356</v>
      </c>
      <c r="D495" s="389" t="s">
        <v>13</v>
      </c>
      <c r="E495" s="390" t="s">
        <v>1131</v>
      </c>
      <c r="F495" s="390" t="s">
        <v>341</v>
      </c>
      <c r="G495" s="390" t="s">
        <v>1131</v>
      </c>
    </row>
    <row r="496" spans="1:7" x14ac:dyDescent="0.2">
      <c r="A496" s="387"/>
      <c r="B496" s="387"/>
      <c r="C496" s="388" t="s">
        <v>360</v>
      </c>
      <c r="D496" s="389" t="s">
        <v>15</v>
      </c>
      <c r="E496" s="390" t="s">
        <v>1132</v>
      </c>
      <c r="F496" s="390" t="s">
        <v>341</v>
      </c>
      <c r="G496" s="390" t="s">
        <v>1132</v>
      </c>
    </row>
    <row r="497" spans="1:7" x14ac:dyDescent="0.2">
      <c r="A497" s="387"/>
      <c r="B497" s="387"/>
      <c r="C497" s="388" t="s">
        <v>362</v>
      </c>
      <c r="D497" s="389" t="s">
        <v>16</v>
      </c>
      <c r="E497" s="390" t="s">
        <v>371</v>
      </c>
      <c r="F497" s="390" t="s">
        <v>341</v>
      </c>
      <c r="G497" s="390" t="s">
        <v>371</v>
      </c>
    </row>
    <row r="498" spans="1:7" x14ac:dyDescent="0.2">
      <c r="A498" s="387"/>
      <c r="B498" s="387"/>
      <c r="C498" s="388" t="s">
        <v>376</v>
      </c>
      <c r="D498" s="389" t="s">
        <v>27</v>
      </c>
      <c r="E498" s="390" t="s">
        <v>1133</v>
      </c>
      <c r="F498" s="390" t="s">
        <v>341</v>
      </c>
      <c r="G498" s="390" t="s">
        <v>1133</v>
      </c>
    </row>
    <row r="499" spans="1:7" x14ac:dyDescent="0.2">
      <c r="A499" s="387"/>
      <c r="B499" s="387"/>
      <c r="C499" s="388" t="s">
        <v>405</v>
      </c>
      <c r="D499" s="389" t="s">
        <v>22</v>
      </c>
      <c r="E499" s="390" t="s">
        <v>345</v>
      </c>
      <c r="F499" s="390" t="s">
        <v>341</v>
      </c>
      <c r="G499" s="390" t="s">
        <v>345</v>
      </c>
    </row>
    <row r="500" spans="1:7" x14ac:dyDescent="0.2">
      <c r="A500" s="387"/>
      <c r="B500" s="387"/>
      <c r="C500" s="388" t="s">
        <v>346</v>
      </c>
      <c r="D500" s="389" t="s">
        <v>17</v>
      </c>
      <c r="E500" s="390" t="s">
        <v>1134</v>
      </c>
      <c r="F500" s="390" t="s">
        <v>341</v>
      </c>
      <c r="G500" s="390" t="s">
        <v>1134</v>
      </c>
    </row>
    <row r="501" spans="1:7" x14ac:dyDescent="0.2">
      <c r="A501" s="387"/>
      <c r="B501" s="387"/>
      <c r="C501" s="388" t="s">
        <v>365</v>
      </c>
      <c r="D501" s="389" t="s">
        <v>18</v>
      </c>
      <c r="E501" s="390" t="s">
        <v>341</v>
      </c>
      <c r="F501" s="390" t="s">
        <v>341</v>
      </c>
      <c r="G501" s="390" t="s">
        <v>341</v>
      </c>
    </row>
    <row r="502" spans="1:7" ht="22.5" x14ac:dyDescent="0.2">
      <c r="A502" s="387"/>
      <c r="B502" s="387"/>
      <c r="C502" s="388" t="s">
        <v>133</v>
      </c>
      <c r="D502" s="389" t="s">
        <v>367</v>
      </c>
      <c r="E502" s="390" t="s">
        <v>391</v>
      </c>
      <c r="F502" s="390" t="s">
        <v>341</v>
      </c>
      <c r="G502" s="390" t="s">
        <v>391</v>
      </c>
    </row>
    <row r="503" spans="1:7" ht="22.5" x14ac:dyDescent="0.2">
      <c r="A503" s="380" t="s">
        <v>266</v>
      </c>
      <c r="B503" s="380"/>
      <c r="C503" s="380"/>
      <c r="D503" s="381" t="s">
        <v>64</v>
      </c>
      <c r="E503" s="382" t="s">
        <v>1135</v>
      </c>
      <c r="F503" s="382" t="s">
        <v>463</v>
      </c>
      <c r="G503" s="382" t="s">
        <v>1136</v>
      </c>
    </row>
    <row r="504" spans="1:7" ht="15" x14ac:dyDescent="0.2">
      <c r="A504" s="383"/>
      <c r="B504" s="394" t="s">
        <v>1137</v>
      </c>
      <c r="C504" s="384"/>
      <c r="D504" s="385" t="s">
        <v>104</v>
      </c>
      <c r="E504" s="386" t="s">
        <v>1138</v>
      </c>
      <c r="F504" s="386" t="s">
        <v>341</v>
      </c>
      <c r="G504" s="386" t="s">
        <v>1138</v>
      </c>
    </row>
    <row r="505" spans="1:7" ht="67.5" x14ac:dyDescent="0.2">
      <c r="A505" s="387"/>
      <c r="B505" s="387"/>
      <c r="C505" s="388" t="s">
        <v>414</v>
      </c>
      <c r="D505" s="389" t="s">
        <v>415</v>
      </c>
      <c r="E505" s="390" t="s">
        <v>1079</v>
      </c>
      <c r="F505" s="390" t="s">
        <v>341</v>
      </c>
      <c r="G505" s="390" t="s">
        <v>1079</v>
      </c>
    </row>
    <row r="506" spans="1:7" x14ac:dyDescent="0.2">
      <c r="A506" s="387"/>
      <c r="B506" s="387"/>
      <c r="C506" s="388" t="s">
        <v>362</v>
      </c>
      <c r="D506" s="389" t="s">
        <v>16</v>
      </c>
      <c r="E506" s="390" t="s">
        <v>1139</v>
      </c>
      <c r="F506" s="390" t="s">
        <v>341</v>
      </c>
      <c r="G506" s="390" t="s">
        <v>1139</v>
      </c>
    </row>
    <row r="507" spans="1:7" x14ac:dyDescent="0.2">
      <c r="A507" s="387"/>
      <c r="B507" s="387"/>
      <c r="C507" s="388" t="s">
        <v>346</v>
      </c>
      <c r="D507" s="389" t="s">
        <v>17</v>
      </c>
      <c r="E507" s="390" t="s">
        <v>350</v>
      </c>
      <c r="F507" s="390" t="s">
        <v>341</v>
      </c>
      <c r="G507" s="390" t="s">
        <v>350</v>
      </c>
    </row>
    <row r="508" spans="1:7" ht="15" x14ac:dyDescent="0.2">
      <c r="A508" s="383"/>
      <c r="B508" s="394" t="s">
        <v>267</v>
      </c>
      <c r="C508" s="384"/>
      <c r="D508" s="385" t="s">
        <v>65</v>
      </c>
      <c r="E508" s="386" t="s">
        <v>1140</v>
      </c>
      <c r="F508" s="386" t="s">
        <v>463</v>
      </c>
      <c r="G508" s="386" t="s">
        <v>1141</v>
      </c>
    </row>
    <row r="509" spans="1:7" ht="22.5" x14ac:dyDescent="0.2">
      <c r="A509" s="387"/>
      <c r="B509" s="387"/>
      <c r="C509" s="388" t="s">
        <v>1142</v>
      </c>
      <c r="D509" s="389" t="s">
        <v>66</v>
      </c>
      <c r="E509" s="390" t="s">
        <v>1143</v>
      </c>
      <c r="F509" s="390" t="s">
        <v>341</v>
      </c>
      <c r="G509" s="390" t="s">
        <v>1143</v>
      </c>
    </row>
    <row r="510" spans="1:7" x14ac:dyDescent="0.2">
      <c r="A510" s="387"/>
      <c r="B510" s="387"/>
      <c r="C510" s="388" t="s">
        <v>356</v>
      </c>
      <c r="D510" s="389" t="s">
        <v>13</v>
      </c>
      <c r="E510" s="390" t="s">
        <v>1144</v>
      </c>
      <c r="F510" s="390" t="s">
        <v>341</v>
      </c>
      <c r="G510" s="390" t="s">
        <v>1144</v>
      </c>
    </row>
    <row r="511" spans="1:7" x14ac:dyDescent="0.2">
      <c r="A511" s="387"/>
      <c r="B511" s="387"/>
      <c r="C511" s="388" t="s">
        <v>358</v>
      </c>
      <c r="D511" s="389" t="s">
        <v>14</v>
      </c>
      <c r="E511" s="390" t="s">
        <v>1145</v>
      </c>
      <c r="F511" s="390" t="s">
        <v>341</v>
      </c>
      <c r="G511" s="390" t="s">
        <v>1145</v>
      </c>
    </row>
    <row r="512" spans="1:7" x14ac:dyDescent="0.2">
      <c r="A512" s="387"/>
      <c r="B512" s="387"/>
      <c r="C512" s="388" t="s">
        <v>360</v>
      </c>
      <c r="D512" s="389" t="s">
        <v>15</v>
      </c>
      <c r="E512" s="390" t="s">
        <v>1146</v>
      </c>
      <c r="F512" s="390" t="s">
        <v>341</v>
      </c>
      <c r="G512" s="390" t="s">
        <v>1146</v>
      </c>
    </row>
    <row r="513" spans="1:7" x14ac:dyDescent="0.2">
      <c r="A513" s="387"/>
      <c r="B513" s="387"/>
      <c r="C513" s="388" t="s">
        <v>362</v>
      </c>
      <c r="D513" s="389" t="s">
        <v>16</v>
      </c>
      <c r="E513" s="390" t="s">
        <v>1147</v>
      </c>
      <c r="F513" s="390" t="s">
        <v>341</v>
      </c>
      <c r="G513" s="390" t="s">
        <v>1147</v>
      </c>
    </row>
    <row r="514" spans="1:7" x14ac:dyDescent="0.2">
      <c r="A514" s="387"/>
      <c r="B514" s="387"/>
      <c r="C514" s="388" t="s">
        <v>376</v>
      </c>
      <c r="D514" s="389" t="s">
        <v>27</v>
      </c>
      <c r="E514" s="390" t="s">
        <v>1148</v>
      </c>
      <c r="F514" s="390" t="s">
        <v>463</v>
      </c>
      <c r="G514" s="390" t="s">
        <v>1149</v>
      </c>
    </row>
    <row r="515" spans="1:7" x14ac:dyDescent="0.2">
      <c r="A515" s="387"/>
      <c r="B515" s="387"/>
      <c r="C515" s="388" t="s">
        <v>405</v>
      </c>
      <c r="D515" s="389" t="s">
        <v>22</v>
      </c>
      <c r="E515" s="390" t="s">
        <v>1150</v>
      </c>
      <c r="F515" s="390" t="s">
        <v>341</v>
      </c>
      <c r="G515" s="390" t="s">
        <v>1150</v>
      </c>
    </row>
    <row r="516" spans="1:7" x14ac:dyDescent="0.2">
      <c r="A516" s="387"/>
      <c r="B516" s="387"/>
      <c r="C516" s="388" t="s">
        <v>346</v>
      </c>
      <c r="D516" s="389" t="s">
        <v>17</v>
      </c>
      <c r="E516" s="390" t="s">
        <v>1151</v>
      </c>
      <c r="F516" s="390" t="s">
        <v>341</v>
      </c>
      <c r="G516" s="390" t="s">
        <v>1151</v>
      </c>
    </row>
    <row r="517" spans="1:7" ht="22.5" x14ac:dyDescent="0.2">
      <c r="A517" s="387"/>
      <c r="B517" s="387"/>
      <c r="C517" s="388" t="s">
        <v>531</v>
      </c>
      <c r="D517" s="389" t="s">
        <v>532</v>
      </c>
      <c r="E517" s="390" t="s">
        <v>1152</v>
      </c>
      <c r="F517" s="390" t="s">
        <v>341</v>
      </c>
      <c r="G517" s="390" t="s">
        <v>1152</v>
      </c>
    </row>
    <row r="518" spans="1:7" x14ac:dyDescent="0.2">
      <c r="A518" s="387"/>
      <c r="B518" s="387"/>
      <c r="C518" s="388" t="s">
        <v>365</v>
      </c>
      <c r="D518" s="389" t="s">
        <v>18</v>
      </c>
      <c r="E518" s="390" t="s">
        <v>416</v>
      </c>
      <c r="F518" s="390" t="s">
        <v>341</v>
      </c>
      <c r="G518" s="390" t="s">
        <v>416</v>
      </c>
    </row>
    <row r="519" spans="1:7" ht="22.5" x14ac:dyDescent="0.2">
      <c r="A519" s="387"/>
      <c r="B519" s="387"/>
      <c r="C519" s="388" t="s">
        <v>133</v>
      </c>
      <c r="D519" s="389" t="s">
        <v>367</v>
      </c>
      <c r="E519" s="390" t="s">
        <v>391</v>
      </c>
      <c r="F519" s="390" t="s">
        <v>1153</v>
      </c>
      <c r="G519" s="390" t="s">
        <v>1154</v>
      </c>
    </row>
    <row r="520" spans="1:7" ht="22.5" x14ac:dyDescent="0.2">
      <c r="A520" s="387"/>
      <c r="B520" s="387"/>
      <c r="C520" s="388" t="s">
        <v>172</v>
      </c>
      <c r="D520" s="389" t="s">
        <v>411</v>
      </c>
      <c r="E520" s="390" t="s">
        <v>375</v>
      </c>
      <c r="F520" s="390" t="s">
        <v>341</v>
      </c>
      <c r="G520" s="390" t="s">
        <v>375</v>
      </c>
    </row>
    <row r="521" spans="1:7" ht="56.25" x14ac:dyDescent="0.2">
      <c r="A521" s="387"/>
      <c r="B521" s="387"/>
      <c r="C521" s="388" t="s">
        <v>234</v>
      </c>
      <c r="D521" s="389" t="s">
        <v>931</v>
      </c>
      <c r="E521" s="390" t="s">
        <v>1153</v>
      </c>
      <c r="F521" s="390" t="s">
        <v>1155</v>
      </c>
      <c r="G521" s="390" t="s">
        <v>341</v>
      </c>
    </row>
    <row r="522" spans="1:7" ht="15" x14ac:dyDescent="0.2">
      <c r="A522" s="383"/>
      <c r="B522" s="394" t="s">
        <v>1156</v>
      </c>
      <c r="C522" s="384"/>
      <c r="D522" s="385" t="s">
        <v>67</v>
      </c>
      <c r="E522" s="386" t="s">
        <v>1157</v>
      </c>
      <c r="F522" s="386" t="s">
        <v>341</v>
      </c>
      <c r="G522" s="386" t="s">
        <v>1157</v>
      </c>
    </row>
    <row r="523" spans="1:7" ht="22.5" x14ac:dyDescent="0.2">
      <c r="A523" s="387"/>
      <c r="B523" s="387"/>
      <c r="C523" s="388" t="s">
        <v>1142</v>
      </c>
      <c r="D523" s="389" t="s">
        <v>66</v>
      </c>
      <c r="E523" s="390" t="s">
        <v>1158</v>
      </c>
      <c r="F523" s="390" t="s">
        <v>341</v>
      </c>
      <c r="G523" s="390" t="s">
        <v>1158</v>
      </c>
    </row>
    <row r="524" spans="1:7" x14ac:dyDescent="0.2">
      <c r="A524" s="387"/>
      <c r="B524" s="387"/>
      <c r="C524" s="388" t="s">
        <v>362</v>
      </c>
      <c r="D524" s="389" t="s">
        <v>16</v>
      </c>
      <c r="E524" s="390" t="s">
        <v>1159</v>
      </c>
      <c r="F524" s="390" t="s">
        <v>341</v>
      </c>
      <c r="G524" s="390" t="s">
        <v>1159</v>
      </c>
    </row>
    <row r="525" spans="1:7" ht="15" x14ac:dyDescent="0.2">
      <c r="A525" s="383"/>
      <c r="B525" s="394" t="s">
        <v>1160</v>
      </c>
      <c r="C525" s="384"/>
      <c r="D525" s="385" t="s">
        <v>68</v>
      </c>
      <c r="E525" s="386" t="s">
        <v>1161</v>
      </c>
      <c r="F525" s="386" t="s">
        <v>341</v>
      </c>
      <c r="G525" s="386" t="s">
        <v>1161</v>
      </c>
    </row>
    <row r="526" spans="1:7" ht="22.5" x14ac:dyDescent="0.2">
      <c r="A526" s="387"/>
      <c r="B526" s="387"/>
      <c r="C526" s="388" t="s">
        <v>1142</v>
      </c>
      <c r="D526" s="389" t="s">
        <v>66</v>
      </c>
      <c r="E526" s="390" t="s">
        <v>1161</v>
      </c>
      <c r="F526" s="390" t="s">
        <v>341</v>
      </c>
      <c r="G526" s="390" t="s">
        <v>1161</v>
      </c>
    </row>
    <row r="527" spans="1:7" ht="15" x14ac:dyDescent="0.2">
      <c r="A527" s="383"/>
      <c r="B527" s="394" t="s">
        <v>1162</v>
      </c>
      <c r="C527" s="384"/>
      <c r="D527" s="385" t="s">
        <v>105</v>
      </c>
      <c r="E527" s="386" t="s">
        <v>1163</v>
      </c>
      <c r="F527" s="386" t="s">
        <v>341</v>
      </c>
      <c r="G527" s="386" t="s">
        <v>1163</v>
      </c>
    </row>
    <row r="528" spans="1:7" ht="67.5" x14ac:dyDescent="0.2">
      <c r="A528" s="387"/>
      <c r="B528" s="387"/>
      <c r="C528" s="388" t="s">
        <v>1164</v>
      </c>
      <c r="D528" s="389" t="s">
        <v>106</v>
      </c>
      <c r="E528" s="390" t="s">
        <v>1163</v>
      </c>
      <c r="F528" s="390" t="s">
        <v>341</v>
      </c>
      <c r="G528" s="390" t="s">
        <v>1163</v>
      </c>
    </row>
    <row r="529" spans="1:7" ht="15" x14ac:dyDescent="0.2">
      <c r="A529" s="383"/>
      <c r="B529" s="394" t="s">
        <v>1165</v>
      </c>
      <c r="C529" s="384"/>
      <c r="D529" s="385" t="s">
        <v>10</v>
      </c>
      <c r="E529" s="386" t="s">
        <v>1166</v>
      </c>
      <c r="F529" s="386" t="s">
        <v>341</v>
      </c>
      <c r="G529" s="386" t="s">
        <v>1166</v>
      </c>
    </row>
    <row r="530" spans="1:7" x14ac:dyDescent="0.2">
      <c r="A530" s="387"/>
      <c r="B530" s="387"/>
      <c r="C530" s="388" t="s">
        <v>360</v>
      </c>
      <c r="D530" s="389" t="s">
        <v>15</v>
      </c>
      <c r="E530" s="390" t="s">
        <v>1167</v>
      </c>
      <c r="F530" s="390" t="s">
        <v>341</v>
      </c>
      <c r="G530" s="390" t="s">
        <v>1167</v>
      </c>
    </row>
    <row r="531" spans="1:7" x14ac:dyDescent="0.2">
      <c r="A531" s="387"/>
      <c r="B531" s="387"/>
      <c r="C531" s="388" t="s">
        <v>362</v>
      </c>
      <c r="D531" s="389" t="s">
        <v>16</v>
      </c>
      <c r="E531" s="390" t="s">
        <v>1168</v>
      </c>
      <c r="F531" s="390" t="s">
        <v>341</v>
      </c>
      <c r="G531" s="390" t="s">
        <v>1168</v>
      </c>
    </row>
    <row r="532" spans="1:7" x14ac:dyDescent="0.2">
      <c r="A532" s="387"/>
      <c r="B532" s="387"/>
      <c r="C532" s="388" t="s">
        <v>346</v>
      </c>
      <c r="D532" s="389" t="s">
        <v>17</v>
      </c>
      <c r="E532" s="390" t="s">
        <v>1169</v>
      </c>
      <c r="F532" s="390" t="s">
        <v>341</v>
      </c>
      <c r="G532" s="390" t="s">
        <v>1169</v>
      </c>
    </row>
    <row r="533" spans="1:7" x14ac:dyDescent="0.2">
      <c r="A533" s="380" t="s">
        <v>277</v>
      </c>
      <c r="B533" s="380"/>
      <c r="C533" s="380"/>
      <c r="D533" s="381" t="s">
        <v>1170</v>
      </c>
      <c r="E533" s="382" t="s">
        <v>1171</v>
      </c>
      <c r="F533" s="382" t="s">
        <v>341</v>
      </c>
      <c r="G533" s="382" t="s">
        <v>1171</v>
      </c>
    </row>
    <row r="534" spans="1:7" ht="15" x14ac:dyDescent="0.2">
      <c r="A534" s="383"/>
      <c r="B534" s="394" t="s">
        <v>278</v>
      </c>
      <c r="C534" s="384"/>
      <c r="D534" s="385" t="s">
        <v>1172</v>
      </c>
      <c r="E534" s="386" t="s">
        <v>1173</v>
      </c>
      <c r="F534" s="386" t="s">
        <v>341</v>
      </c>
      <c r="G534" s="386" t="s">
        <v>1173</v>
      </c>
    </row>
    <row r="535" spans="1:7" x14ac:dyDescent="0.2">
      <c r="A535" s="387"/>
      <c r="B535" s="387"/>
      <c r="C535" s="388" t="s">
        <v>356</v>
      </c>
      <c r="D535" s="389" t="s">
        <v>13</v>
      </c>
      <c r="E535" s="390" t="s">
        <v>525</v>
      </c>
      <c r="F535" s="390" t="s">
        <v>341</v>
      </c>
      <c r="G535" s="390" t="s">
        <v>525</v>
      </c>
    </row>
    <row r="536" spans="1:7" x14ac:dyDescent="0.2">
      <c r="A536" s="387"/>
      <c r="B536" s="387"/>
      <c r="C536" s="388" t="s">
        <v>358</v>
      </c>
      <c r="D536" s="389" t="s">
        <v>14</v>
      </c>
      <c r="E536" s="390" t="s">
        <v>779</v>
      </c>
      <c r="F536" s="390" t="s">
        <v>341</v>
      </c>
      <c r="G536" s="390" t="s">
        <v>779</v>
      </c>
    </row>
    <row r="537" spans="1:7" x14ac:dyDescent="0.2">
      <c r="A537" s="387"/>
      <c r="B537" s="387"/>
      <c r="C537" s="388" t="s">
        <v>360</v>
      </c>
      <c r="D537" s="389" t="s">
        <v>15</v>
      </c>
      <c r="E537" s="390" t="s">
        <v>391</v>
      </c>
      <c r="F537" s="390" t="s">
        <v>341</v>
      </c>
      <c r="G537" s="390" t="s">
        <v>391</v>
      </c>
    </row>
    <row r="538" spans="1:7" x14ac:dyDescent="0.2">
      <c r="A538" s="387"/>
      <c r="B538" s="387"/>
      <c r="C538" s="388" t="s">
        <v>362</v>
      </c>
      <c r="D538" s="389" t="s">
        <v>16</v>
      </c>
      <c r="E538" s="390" t="s">
        <v>1174</v>
      </c>
      <c r="F538" s="390" t="s">
        <v>341</v>
      </c>
      <c r="G538" s="390" t="s">
        <v>1174</v>
      </c>
    </row>
    <row r="539" spans="1:7" ht="22.5" x14ac:dyDescent="0.2">
      <c r="A539" s="387"/>
      <c r="B539" s="387"/>
      <c r="C539" s="388" t="s">
        <v>521</v>
      </c>
      <c r="D539" s="389" t="s">
        <v>522</v>
      </c>
      <c r="E539" s="390" t="s">
        <v>523</v>
      </c>
      <c r="F539" s="390" t="s">
        <v>341</v>
      </c>
      <c r="G539" s="390" t="s">
        <v>523</v>
      </c>
    </row>
    <row r="540" spans="1:7" x14ac:dyDescent="0.2">
      <c r="A540" s="387"/>
      <c r="B540" s="387"/>
      <c r="C540" s="388" t="s">
        <v>376</v>
      </c>
      <c r="D540" s="389" t="s">
        <v>27</v>
      </c>
      <c r="E540" s="390" t="s">
        <v>375</v>
      </c>
      <c r="F540" s="390" t="s">
        <v>341</v>
      </c>
      <c r="G540" s="390" t="s">
        <v>375</v>
      </c>
    </row>
    <row r="541" spans="1:7" x14ac:dyDescent="0.2">
      <c r="A541" s="387"/>
      <c r="B541" s="387"/>
      <c r="C541" s="388" t="s">
        <v>346</v>
      </c>
      <c r="D541" s="389" t="s">
        <v>17</v>
      </c>
      <c r="E541" s="390" t="s">
        <v>371</v>
      </c>
      <c r="F541" s="390" t="s">
        <v>341</v>
      </c>
      <c r="G541" s="390" t="s">
        <v>371</v>
      </c>
    </row>
    <row r="542" spans="1:7" x14ac:dyDescent="0.2">
      <c r="A542" s="387"/>
      <c r="B542" s="387"/>
      <c r="C542" s="388" t="s">
        <v>365</v>
      </c>
      <c r="D542" s="389" t="s">
        <v>18</v>
      </c>
      <c r="E542" s="390" t="s">
        <v>341</v>
      </c>
      <c r="F542" s="390" t="s">
        <v>341</v>
      </c>
      <c r="G542" s="390" t="s">
        <v>341</v>
      </c>
    </row>
    <row r="543" spans="1:7" ht="22.5" x14ac:dyDescent="0.2">
      <c r="A543" s="387"/>
      <c r="B543" s="387"/>
      <c r="C543" s="388" t="s">
        <v>133</v>
      </c>
      <c r="D543" s="389" t="s">
        <v>367</v>
      </c>
      <c r="E543" s="390" t="s">
        <v>406</v>
      </c>
      <c r="F543" s="390" t="s">
        <v>341</v>
      </c>
      <c r="G543" s="390" t="s">
        <v>406</v>
      </c>
    </row>
    <row r="544" spans="1:7" ht="22.5" x14ac:dyDescent="0.2">
      <c r="A544" s="387"/>
      <c r="B544" s="387"/>
      <c r="C544" s="388" t="s">
        <v>172</v>
      </c>
      <c r="D544" s="389" t="s">
        <v>411</v>
      </c>
      <c r="E544" s="390" t="s">
        <v>886</v>
      </c>
      <c r="F544" s="390" t="s">
        <v>341</v>
      </c>
      <c r="G544" s="390" t="s">
        <v>886</v>
      </c>
    </row>
    <row r="545" spans="1:7" ht="15" x14ac:dyDescent="0.2">
      <c r="A545" s="383"/>
      <c r="B545" s="394" t="s">
        <v>1175</v>
      </c>
      <c r="C545" s="384"/>
      <c r="D545" s="385" t="s">
        <v>10</v>
      </c>
      <c r="E545" s="386" t="s">
        <v>1176</v>
      </c>
      <c r="F545" s="386" t="s">
        <v>341</v>
      </c>
      <c r="G545" s="386" t="s">
        <v>1176</v>
      </c>
    </row>
    <row r="546" spans="1:7" ht="67.5" x14ac:dyDescent="0.2">
      <c r="A546" s="387"/>
      <c r="B546" s="387"/>
      <c r="C546" s="388" t="s">
        <v>414</v>
      </c>
      <c r="D546" s="389" t="s">
        <v>415</v>
      </c>
      <c r="E546" s="390" t="s">
        <v>1177</v>
      </c>
      <c r="F546" s="390" t="s">
        <v>341</v>
      </c>
      <c r="G546" s="390" t="s">
        <v>1177</v>
      </c>
    </row>
    <row r="547" spans="1:7" x14ac:dyDescent="0.2">
      <c r="A547" s="387"/>
      <c r="B547" s="387"/>
      <c r="C547" s="388" t="s">
        <v>356</v>
      </c>
      <c r="D547" s="389" t="s">
        <v>13</v>
      </c>
      <c r="E547" s="390" t="s">
        <v>636</v>
      </c>
      <c r="F547" s="390" t="s">
        <v>341</v>
      </c>
      <c r="G547" s="390" t="s">
        <v>636</v>
      </c>
    </row>
    <row r="548" spans="1:7" x14ac:dyDescent="0.2">
      <c r="A548" s="387"/>
      <c r="B548" s="387"/>
      <c r="C548" s="388" t="s">
        <v>360</v>
      </c>
      <c r="D548" s="389" t="s">
        <v>15</v>
      </c>
      <c r="E548" s="390" t="s">
        <v>1178</v>
      </c>
      <c r="F548" s="390" t="s">
        <v>341</v>
      </c>
      <c r="G548" s="390" t="s">
        <v>1178</v>
      </c>
    </row>
    <row r="549" spans="1:7" x14ac:dyDescent="0.2">
      <c r="A549" s="387"/>
      <c r="B549" s="387"/>
      <c r="C549" s="388" t="s">
        <v>362</v>
      </c>
      <c r="D549" s="389" t="s">
        <v>16</v>
      </c>
      <c r="E549" s="390" t="s">
        <v>1179</v>
      </c>
      <c r="F549" s="390" t="s">
        <v>341</v>
      </c>
      <c r="G549" s="390" t="s">
        <v>1179</v>
      </c>
    </row>
    <row r="550" spans="1:7" x14ac:dyDescent="0.2">
      <c r="A550" s="387"/>
      <c r="B550" s="387"/>
      <c r="C550" s="388" t="s">
        <v>405</v>
      </c>
      <c r="D550" s="389" t="s">
        <v>22</v>
      </c>
      <c r="E550" s="390" t="s">
        <v>371</v>
      </c>
      <c r="F550" s="390" t="s">
        <v>341</v>
      </c>
      <c r="G550" s="390" t="s">
        <v>371</v>
      </c>
    </row>
    <row r="551" spans="1:7" x14ac:dyDescent="0.2">
      <c r="A551" s="387"/>
      <c r="B551" s="387"/>
      <c r="C551" s="388" t="s">
        <v>346</v>
      </c>
      <c r="D551" s="389" t="s">
        <v>17</v>
      </c>
      <c r="E551" s="390" t="s">
        <v>1180</v>
      </c>
      <c r="F551" s="390" t="s">
        <v>341</v>
      </c>
      <c r="G551" s="390" t="s">
        <v>1180</v>
      </c>
    </row>
    <row r="552" spans="1:7" x14ac:dyDescent="0.2">
      <c r="A552" s="387"/>
      <c r="B552" s="387"/>
      <c r="C552" s="388" t="s">
        <v>365</v>
      </c>
      <c r="D552" s="389" t="s">
        <v>18</v>
      </c>
      <c r="E552" s="390" t="s">
        <v>512</v>
      </c>
      <c r="F552" s="390" t="s">
        <v>341</v>
      </c>
      <c r="G552" s="390" t="s">
        <v>512</v>
      </c>
    </row>
    <row r="553" spans="1:7" ht="17.100000000000001" customHeight="1" x14ac:dyDescent="0.2">
      <c r="A553" s="402" t="s">
        <v>1181</v>
      </c>
      <c r="B553" s="402"/>
      <c r="C553" s="402"/>
      <c r="D553" s="402"/>
      <c r="E553" s="397" t="s">
        <v>1182</v>
      </c>
      <c r="F553" s="397" t="s">
        <v>1183</v>
      </c>
      <c r="G553" s="397" t="s">
        <v>1184</v>
      </c>
    </row>
  </sheetData>
  <mergeCells count="4">
    <mergeCell ref="A553:D553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selection activeCell="J3" sqref="J3"/>
    </sheetView>
  </sheetViews>
  <sheetFormatPr defaultRowHeight="12.75" x14ac:dyDescent="0.2"/>
  <cols>
    <col min="1" max="1" width="4.28515625" style="273" customWidth="1"/>
    <col min="2" max="2" width="32.140625" style="276" customWidth="1"/>
    <col min="3" max="3" width="6.42578125" style="276" customWidth="1"/>
    <col min="4" max="4" width="8.42578125" style="276" customWidth="1"/>
    <col min="5" max="5" width="8" style="276" customWidth="1"/>
    <col min="6" max="6" width="12.140625" style="276" customWidth="1"/>
    <col min="7" max="7" width="12.42578125" style="276" customWidth="1"/>
    <col min="8" max="8" width="11" style="276" customWidth="1"/>
    <col min="9" max="9" width="12.42578125" style="276" customWidth="1"/>
    <col min="10" max="10" width="20.28515625" style="276" customWidth="1"/>
    <col min="11" max="11" width="13.42578125" style="276" customWidth="1"/>
    <col min="12" max="16384" width="9.140625" style="276"/>
  </cols>
  <sheetData>
    <row r="1" spans="1:11" s="275" customFormat="1" x14ac:dyDescent="0.2">
      <c r="A1" s="273"/>
      <c r="B1" s="407"/>
      <c r="C1" s="407"/>
      <c r="D1" s="407"/>
      <c r="E1" s="407"/>
      <c r="F1" s="407"/>
      <c r="G1" s="407"/>
      <c r="H1" s="407"/>
      <c r="I1" s="407"/>
      <c r="J1" s="274"/>
      <c r="K1" s="274"/>
    </row>
    <row r="2" spans="1:11" x14ac:dyDescent="0.2">
      <c r="J2" s="2" t="s">
        <v>1391</v>
      </c>
      <c r="K2" s="277"/>
    </row>
    <row r="3" spans="1:11" x14ac:dyDescent="0.2">
      <c r="J3" s="2" t="s">
        <v>118</v>
      </c>
      <c r="K3" s="277"/>
    </row>
    <row r="4" spans="1:11" x14ac:dyDescent="0.2">
      <c r="J4" s="278" t="s">
        <v>284</v>
      </c>
      <c r="K4" s="277"/>
    </row>
    <row r="5" spans="1:11" ht="18.75" customHeight="1" x14ac:dyDescent="0.2">
      <c r="J5" s="277"/>
      <c r="K5" s="277"/>
    </row>
    <row r="6" spans="1:11" s="280" customFormat="1" ht="38.25" customHeight="1" x14ac:dyDescent="0.25">
      <c r="A6" s="279"/>
      <c r="B6" s="408" t="s">
        <v>119</v>
      </c>
      <c r="C6" s="408"/>
      <c r="D6" s="408"/>
      <c r="E6" s="408"/>
      <c r="F6" s="408"/>
      <c r="G6" s="408"/>
      <c r="H6" s="408"/>
      <c r="I6" s="408"/>
      <c r="J6" s="408"/>
      <c r="K6" s="408"/>
    </row>
    <row r="7" spans="1:11" s="280" customFormat="1" ht="24.75" customHeight="1" x14ac:dyDescent="0.25">
      <c r="A7" s="409" t="s">
        <v>120</v>
      </c>
      <c r="B7" s="404" t="s">
        <v>121</v>
      </c>
      <c r="C7" s="404" t="s">
        <v>122</v>
      </c>
      <c r="D7" s="404" t="s">
        <v>1</v>
      </c>
      <c r="E7" s="404" t="s">
        <v>123</v>
      </c>
      <c r="F7" s="404" t="s">
        <v>124</v>
      </c>
      <c r="G7" s="410" t="s">
        <v>125</v>
      </c>
      <c r="H7" s="410"/>
      <c r="I7" s="410"/>
      <c r="J7" s="411" t="s">
        <v>126</v>
      </c>
      <c r="K7" s="404" t="s">
        <v>127</v>
      </c>
    </row>
    <row r="8" spans="1:11" ht="75.75" customHeight="1" x14ac:dyDescent="0.2">
      <c r="A8" s="409"/>
      <c r="B8" s="404"/>
      <c r="C8" s="404"/>
      <c r="D8" s="404"/>
      <c r="E8" s="404"/>
      <c r="F8" s="404"/>
      <c r="G8" s="281" t="s">
        <v>317</v>
      </c>
      <c r="H8" s="282" t="s">
        <v>6</v>
      </c>
      <c r="I8" s="281" t="s">
        <v>318</v>
      </c>
      <c r="J8" s="411"/>
      <c r="K8" s="404"/>
    </row>
    <row r="9" spans="1:11" x14ac:dyDescent="0.2">
      <c r="A9" s="283">
        <v>1</v>
      </c>
      <c r="B9" s="284">
        <v>2</v>
      </c>
      <c r="C9" s="405">
        <v>3</v>
      </c>
      <c r="D9" s="405"/>
      <c r="E9" s="405"/>
      <c r="F9" s="284">
        <v>4</v>
      </c>
      <c r="G9" s="284">
        <v>5</v>
      </c>
      <c r="H9" s="284" t="s">
        <v>128</v>
      </c>
      <c r="I9" s="284" t="s">
        <v>129</v>
      </c>
      <c r="J9" s="284" t="s">
        <v>130</v>
      </c>
      <c r="K9" s="284" t="s">
        <v>131</v>
      </c>
    </row>
    <row r="10" spans="1:11" ht="51" x14ac:dyDescent="0.2">
      <c r="A10" s="285" t="s">
        <v>91</v>
      </c>
      <c r="B10" s="286" t="s">
        <v>132</v>
      </c>
      <c r="C10" s="287" t="s">
        <v>7</v>
      </c>
      <c r="D10" s="287" t="s">
        <v>9</v>
      </c>
      <c r="E10" s="287" t="s">
        <v>133</v>
      </c>
      <c r="F10" s="288">
        <v>0</v>
      </c>
      <c r="G10" s="288">
        <v>0</v>
      </c>
      <c r="H10" s="288"/>
      <c r="I10" s="288">
        <f>G10+H10</f>
        <v>0</v>
      </c>
      <c r="J10" s="289"/>
      <c r="K10" s="290">
        <f>I10</f>
        <v>0</v>
      </c>
    </row>
    <row r="11" spans="1:11" ht="63.75" x14ac:dyDescent="0.2">
      <c r="A11" s="285" t="s">
        <v>69</v>
      </c>
      <c r="B11" s="286" t="s">
        <v>134</v>
      </c>
      <c r="C11" s="287" t="s">
        <v>7</v>
      </c>
      <c r="D11" s="287" t="s">
        <v>9</v>
      </c>
      <c r="E11" s="287" t="s">
        <v>133</v>
      </c>
      <c r="F11" s="288">
        <v>0</v>
      </c>
      <c r="G11" s="288">
        <v>0</v>
      </c>
      <c r="H11" s="288"/>
      <c r="I11" s="288">
        <f t="shared" ref="I11:I60" si="0">G11+H11</f>
        <v>0</v>
      </c>
      <c r="J11" s="289"/>
      <c r="K11" s="290">
        <f t="shared" ref="K11:K60" si="1">I11</f>
        <v>0</v>
      </c>
    </row>
    <row r="12" spans="1:11" ht="63.75" x14ac:dyDescent="0.2">
      <c r="A12" s="285" t="s">
        <v>85</v>
      </c>
      <c r="B12" s="286" t="s">
        <v>135</v>
      </c>
      <c r="C12" s="287" t="s">
        <v>7</v>
      </c>
      <c r="D12" s="287" t="s">
        <v>9</v>
      </c>
      <c r="E12" s="287" t="s">
        <v>133</v>
      </c>
      <c r="F12" s="288">
        <f>I12</f>
        <v>27522</v>
      </c>
      <c r="G12" s="288">
        <v>27522</v>
      </c>
      <c r="H12" s="288"/>
      <c r="I12" s="288">
        <f>G12+H12</f>
        <v>27522</v>
      </c>
      <c r="J12" s="289" t="s">
        <v>136</v>
      </c>
      <c r="K12" s="290">
        <f>I12</f>
        <v>27522</v>
      </c>
    </row>
    <row r="13" spans="1:11" ht="90" x14ac:dyDescent="0.2">
      <c r="A13" s="285" t="s">
        <v>137</v>
      </c>
      <c r="B13" s="286" t="s">
        <v>138</v>
      </c>
      <c r="C13" s="287" t="s">
        <v>139</v>
      </c>
      <c r="D13" s="287" t="s">
        <v>140</v>
      </c>
      <c r="E13" s="287" t="s">
        <v>141</v>
      </c>
      <c r="F13" s="288">
        <v>200000</v>
      </c>
      <c r="G13" s="288">
        <v>200000</v>
      </c>
      <c r="H13" s="288"/>
      <c r="I13" s="288">
        <f t="shared" si="0"/>
        <v>200000</v>
      </c>
      <c r="J13" s="289" t="s">
        <v>142</v>
      </c>
      <c r="K13" s="290">
        <f t="shared" si="1"/>
        <v>200000</v>
      </c>
    </row>
    <row r="14" spans="1:11" ht="78.75" x14ac:dyDescent="0.2">
      <c r="A14" s="285" t="s">
        <v>143</v>
      </c>
      <c r="B14" s="291" t="s">
        <v>144</v>
      </c>
      <c r="C14" s="287" t="s">
        <v>139</v>
      </c>
      <c r="D14" s="287" t="s">
        <v>145</v>
      </c>
      <c r="E14" s="287" t="s">
        <v>141</v>
      </c>
      <c r="F14" s="288">
        <v>150000</v>
      </c>
      <c r="G14" s="288">
        <v>150000</v>
      </c>
      <c r="H14" s="288"/>
      <c r="I14" s="288">
        <f>G14+H14</f>
        <v>150000</v>
      </c>
      <c r="J14" s="289" t="s">
        <v>146</v>
      </c>
      <c r="K14" s="290">
        <f t="shared" si="1"/>
        <v>150000</v>
      </c>
    </row>
    <row r="15" spans="1:11" ht="78.75" x14ac:dyDescent="0.2">
      <c r="A15" s="285" t="s">
        <v>147</v>
      </c>
      <c r="B15" s="291" t="s">
        <v>148</v>
      </c>
      <c r="C15" s="287" t="s">
        <v>139</v>
      </c>
      <c r="D15" s="287" t="s">
        <v>145</v>
      </c>
      <c r="E15" s="287" t="s">
        <v>141</v>
      </c>
      <c r="F15" s="288">
        <v>50000</v>
      </c>
      <c r="G15" s="288">
        <v>50000</v>
      </c>
      <c r="H15" s="288"/>
      <c r="I15" s="288">
        <f>G15+H15</f>
        <v>50000</v>
      </c>
      <c r="J15" s="289" t="s">
        <v>149</v>
      </c>
      <c r="K15" s="290">
        <f t="shared" si="1"/>
        <v>50000</v>
      </c>
    </row>
    <row r="16" spans="1:11" ht="76.5" x14ac:dyDescent="0.2">
      <c r="A16" s="285" t="s">
        <v>150</v>
      </c>
      <c r="B16" s="291" t="s">
        <v>151</v>
      </c>
      <c r="C16" s="287" t="s">
        <v>139</v>
      </c>
      <c r="D16" s="287" t="s">
        <v>145</v>
      </c>
      <c r="E16" s="287" t="s">
        <v>141</v>
      </c>
      <c r="F16" s="288">
        <f>I16</f>
        <v>5800</v>
      </c>
      <c r="G16" s="288">
        <v>5800</v>
      </c>
      <c r="H16" s="288"/>
      <c r="I16" s="288">
        <f>G16+H16</f>
        <v>5800</v>
      </c>
      <c r="J16" s="289" t="s">
        <v>326</v>
      </c>
      <c r="K16" s="290">
        <f t="shared" si="1"/>
        <v>5800</v>
      </c>
    </row>
    <row r="17" spans="1:11" ht="56.25" x14ac:dyDescent="0.2">
      <c r="A17" s="285" t="s">
        <v>152</v>
      </c>
      <c r="B17" s="286" t="s">
        <v>153</v>
      </c>
      <c r="C17" s="287" t="s">
        <v>139</v>
      </c>
      <c r="D17" s="287" t="s">
        <v>154</v>
      </c>
      <c r="E17" s="287" t="s">
        <v>133</v>
      </c>
      <c r="F17" s="288">
        <v>1693033.8</v>
      </c>
      <c r="G17" s="288">
        <v>22000</v>
      </c>
      <c r="H17" s="288">
        <v>-58.2</v>
      </c>
      <c r="I17" s="288">
        <f t="shared" si="0"/>
        <v>21941.8</v>
      </c>
      <c r="J17" s="289" t="s">
        <v>155</v>
      </c>
      <c r="K17" s="290">
        <f t="shared" si="1"/>
        <v>21941.8</v>
      </c>
    </row>
    <row r="18" spans="1:11" ht="56.25" x14ac:dyDescent="0.2">
      <c r="A18" s="285" t="s">
        <v>156</v>
      </c>
      <c r="B18" s="286" t="s">
        <v>157</v>
      </c>
      <c r="C18" s="287" t="s">
        <v>139</v>
      </c>
      <c r="D18" s="287" t="s">
        <v>154</v>
      </c>
      <c r="E18" s="287" t="s">
        <v>133</v>
      </c>
      <c r="F18" s="288">
        <v>508658</v>
      </c>
      <c r="G18" s="288">
        <v>4720</v>
      </c>
      <c r="H18" s="288">
        <v>-1220</v>
      </c>
      <c r="I18" s="288">
        <f t="shared" si="0"/>
        <v>3500</v>
      </c>
      <c r="J18" s="289" t="s">
        <v>158</v>
      </c>
      <c r="K18" s="290">
        <f t="shared" si="1"/>
        <v>3500</v>
      </c>
    </row>
    <row r="19" spans="1:11" ht="78.75" x14ac:dyDescent="0.2">
      <c r="A19" s="285" t="s">
        <v>159</v>
      </c>
      <c r="B19" s="286" t="s">
        <v>160</v>
      </c>
      <c r="C19" s="287" t="s">
        <v>139</v>
      </c>
      <c r="D19" s="287" t="s">
        <v>154</v>
      </c>
      <c r="E19" s="287" t="s">
        <v>133</v>
      </c>
      <c r="F19" s="288">
        <f>I19</f>
        <v>153700</v>
      </c>
      <c r="G19" s="288">
        <v>120000</v>
      </c>
      <c r="H19" s="288">
        <v>33700</v>
      </c>
      <c r="I19" s="288">
        <f t="shared" si="0"/>
        <v>153700</v>
      </c>
      <c r="J19" s="289" t="s">
        <v>324</v>
      </c>
      <c r="K19" s="290">
        <f t="shared" si="1"/>
        <v>153700</v>
      </c>
    </row>
    <row r="20" spans="1:11" ht="90" x14ac:dyDescent="0.2">
      <c r="A20" s="285" t="s">
        <v>162</v>
      </c>
      <c r="B20" s="286" t="s">
        <v>163</v>
      </c>
      <c r="C20" s="287" t="s">
        <v>139</v>
      </c>
      <c r="D20" s="287" t="s">
        <v>154</v>
      </c>
      <c r="E20" s="287" t="s">
        <v>133</v>
      </c>
      <c r="F20" s="288">
        <f>I20</f>
        <v>109306</v>
      </c>
      <c r="G20" s="288">
        <v>109306</v>
      </c>
      <c r="H20" s="288"/>
      <c r="I20" s="288">
        <f t="shared" si="0"/>
        <v>109306</v>
      </c>
      <c r="J20" s="289" t="s">
        <v>325</v>
      </c>
      <c r="K20" s="290">
        <f t="shared" si="1"/>
        <v>109306</v>
      </c>
    </row>
    <row r="21" spans="1:11" ht="82.5" customHeight="1" x14ac:dyDescent="0.2">
      <c r="A21" s="285" t="s">
        <v>164</v>
      </c>
      <c r="B21" s="292" t="s">
        <v>165</v>
      </c>
      <c r="C21" s="287" t="s">
        <v>139</v>
      </c>
      <c r="D21" s="287" t="s">
        <v>154</v>
      </c>
      <c r="E21" s="287" t="s">
        <v>133</v>
      </c>
      <c r="F21" s="288">
        <f>I21</f>
        <v>178300</v>
      </c>
      <c r="G21" s="288">
        <v>200000</v>
      </c>
      <c r="H21" s="288">
        <v>-21700</v>
      </c>
      <c r="I21" s="288">
        <f t="shared" si="0"/>
        <v>178300</v>
      </c>
      <c r="J21" s="289" t="s">
        <v>324</v>
      </c>
      <c r="K21" s="290">
        <f t="shared" si="1"/>
        <v>178300</v>
      </c>
    </row>
    <row r="22" spans="1:11" ht="69.75" customHeight="1" x14ac:dyDescent="0.2">
      <c r="A22" s="285" t="s">
        <v>166</v>
      </c>
      <c r="B22" s="292" t="s">
        <v>167</v>
      </c>
      <c r="C22" s="287" t="s">
        <v>139</v>
      </c>
      <c r="D22" s="287" t="s">
        <v>154</v>
      </c>
      <c r="E22" s="287" t="s">
        <v>133</v>
      </c>
      <c r="F22" s="288">
        <f>I22</f>
        <v>8000</v>
      </c>
      <c r="G22" s="288">
        <v>20000</v>
      </c>
      <c r="H22" s="288">
        <v>-12000</v>
      </c>
      <c r="I22" s="288">
        <f t="shared" si="0"/>
        <v>8000</v>
      </c>
      <c r="J22" s="289" t="s">
        <v>161</v>
      </c>
      <c r="K22" s="290">
        <f t="shared" si="1"/>
        <v>8000</v>
      </c>
    </row>
    <row r="23" spans="1:11" ht="45" x14ac:dyDescent="0.2">
      <c r="A23" s="285" t="s">
        <v>168</v>
      </c>
      <c r="B23" s="286" t="s">
        <v>169</v>
      </c>
      <c r="C23" s="287" t="s">
        <v>139</v>
      </c>
      <c r="D23" s="287" t="s">
        <v>154</v>
      </c>
      <c r="E23" s="287" t="s">
        <v>133</v>
      </c>
      <c r="F23" s="288">
        <f>I23</f>
        <v>81214.399999999994</v>
      </c>
      <c r="G23" s="288">
        <v>100000</v>
      </c>
      <c r="H23" s="288">
        <v>-18785.599999999999</v>
      </c>
      <c r="I23" s="288">
        <f t="shared" si="0"/>
        <v>81214.399999999994</v>
      </c>
      <c r="J23" s="289" t="s">
        <v>327</v>
      </c>
      <c r="K23" s="290">
        <f t="shared" si="1"/>
        <v>81214.399999999994</v>
      </c>
    </row>
    <row r="24" spans="1:11" ht="56.25" x14ac:dyDescent="0.2">
      <c r="A24" s="285" t="s">
        <v>170</v>
      </c>
      <c r="B24" s="286" t="s">
        <v>171</v>
      </c>
      <c r="C24" s="287" t="s">
        <v>139</v>
      </c>
      <c r="D24" s="287" t="s">
        <v>154</v>
      </c>
      <c r="E24" s="287" t="s">
        <v>172</v>
      </c>
      <c r="F24" s="288">
        <v>7300</v>
      </c>
      <c r="G24" s="288">
        <v>7300</v>
      </c>
      <c r="H24" s="288"/>
      <c r="I24" s="288">
        <f t="shared" si="0"/>
        <v>7300</v>
      </c>
      <c r="J24" s="289" t="s">
        <v>161</v>
      </c>
      <c r="K24" s="290">
        <f t="shared" si="1"/>
        <v>7300</v>
      </c>
    </row>
    <row r="25" spans="1:11" ht="45" x14ac:dyDescent="0.2">
      <c r="A25" s="285" t="s">
        <v>173</v>
      </c>
      <c r="B25" s="286" t="s">
        <v>174</v>
      </c>
      <c r="C25" s="287" t="s">
        <v>175</v>
      </c>
      <c r="D25" s="287" t="s">
        <v>176</v>
      </c>
      <c r="E25" s="287" t="s">
        <v>133</v>
      </c>
      <c r="F25" s="288">
        <v>66000</v>
      </c>
      <c r="G25" s="288">
        <v>66000</v>
      </c>
      <c r="H25" s="288"/>
      <c r="I25" s="288">
        <f t="shared" si="0"/>
        <v>66000</v>
      </c>
      <c r="J25" s="289" t="s">
        <v>177</v>
      </c>
      <c r="K25" s="290">
        <f t="shared" si="1"/>
        <v>66000</v>
      </c>
    </row>
    <row r="26" spans="1:11" ht="56.25" x14ac:dyDescent="0.2">
      <c r="A26" s="285" t="s">
        <v>178</v>
      </c>
      <c r="B26" s="286" t="s">
        <v>179</v>
      </c>
      <c r="C26" s="287" t="s">
        <v>175</v>
      </c>
      <c r="D26" s="287" t="s">
        <v>176</v>
      </c>
      <c r="E26" s="287" t="s">
        <v>180</v>
      </c>
      <c r="F26" s="288">
        <v>3286.77</v>
      </c>
      <c r="G26" s="288">
        <v>3286.77</v>
      </c>
      <c r="H26" s="288"/>
      <c r="I26" s="288">
        <f t="shared" si="0"/>
        <v>3286.77</v>
      </c>
      <c r="J26" s="289" t="s">
        <v>181</v>
      </c>
      <c r="K26" s="290">
        <f t="shared" si="1"/>
        <v>3286.77</v>
      </c>
    </row>
    <row r="27" spans="1:11" ht="56.25" x14ac:dyDescent="0.2">
      <c r="A27" s="285" t="s">
        <v>182</v>
      </c>
      <c r="B27" s="286" t="s">
        <v>183</v>
      </c>
      <c r="C27" s="287" t="s">
        <v>184</v>
      </c>
      <c r="D27" s="287" t="s">
        <v>185</v>
      </c>
      <c r="E27" s="287" t="s">
        <v>133</v>
      </c>
      <c r="F27" s="288">
        <v>200000</v>
      </c>
      <c r="G27" s="288">
        <v>200000</v>
      </c>
      <c r="H27" s="288"/>
      <c r="I27" s="288">
        <f t="shared" si="0"/>
        <v>200000</v>
      </c>
      <c r="J27" s="289" t="s">
        <v>186</v>
      </c>
      <c r="K27" s="290">
        <f t="shared" si="1"/>
        <v>200000</v>
      </c>
    </row>
    <row r="28" spans="1:11" ht="78.75" x14ac:dyDescent="0.2">
      <c r="A28" s="285" t="s">
        <v>187</v>
      </c>
      <c r="B28" s="293" t="s">
        <v>188</v>
      </c>
      <c r="C28" s="287">
        <v>700</v>
      </c>
      <c r="D28" s="287">
        <v>70005</v>
      </c>
      <c r="E28" s="287">
        <v>6060</v>
      </c>
      <c r="F28" s="288">
        <v>1008400.09</v>
      </c>
      <c r="G28" s="288">
        <v>752248.09</v>
      </c>
      <c r="H28" s="288"/>
      <c r="I28" s="288">
        <f t="shared" si="0"/>
        <v>752248.09</v>
      </c>
      <c r="J28" s="289" t="s">
        <v>189</v>
      </c>
      <c r="K28" s="290">
        <f t="shared" si="1"/>
        <v>752248.09</v>
      </c>
    </row>
    <row r="29" spans="1:11" ht="22.5" x14ac:dyDescent="0.2">
      <c r="A29" s="285" t="s">
        <v>190</v>
      </c>
      <c r="B29" s="293" t="s">
        <v>191</v>
      </c>
      <c r="C29" s="287" t="s">
        <v>184</v>
      </c>
      <c r="D29" s="287" t="s">
        <v>185</v>
      </c>
      <c r="E29" s="287" t="s">
        <v>172</v>
      </c>
      <c r="F29" s="288">
        <f>I29</f>
        <v>125030.11</v>
      </c>
      <c r="G29" s="288">
        <v>125751.91</v>
      </c>
      <c r="H29" s="288">
        <v>-721.8</v>
      </c>
      <c r="I29" s="288">
        <f t="shared" si="0"/>
        <v>125030.11</v>
      </c>
      <c r="J29" s="289" t="s">
        <v>192</v>
      </c>
      <c r="K29" s="290">
        <f t="shared" si="1"/>
        <v>125030.11</v>
      </c>
    </row>
    <row r="30" spans="1:11" ht="38.25" x14ac:dyDescent="0.2">
      <c r="A30" s="285" t="s">
        <v>193</v>
      </c>
      <c r="B30" s="293" t="s">
        <v>194</v>
      </c>
      <c r="C30" s="287" t="s">
        <v>184</v>
      </c>
      <c r="D30" s="287" t="s">
        <v>185</v>
      </c>
      <c r="E30" s="287" t="s">
        <v>172</v>
      </c>
      <c r="F30" s="288">
        <f>I30</f>
        <v>215000</v>
      </c>
      <c r="G30" s="288">
        <v>265000</v>
      </c>
      <c r="H30" s="288">
        <v>-50000</v>
      </c>
      <c r="I30" s="288">
        <f t="shared" si="0"/>
        <v>215000</v>
      </c>
      <c r="J30" s="289" t="s">
        <v>192</v>
      </c>
      <c r="K30" s="290">
        <f t="shared" si="1"/>
        <v>215000</v>
      </c>
    </row>
    <row r="31" spans="1:11" ht="25.5" x14ac:dyDescent="0.2">
      <c r="A31" s="285" t="s">
        <v>195</v>
      </c>
      <c r="B31" s="293" t="s">
        <v>196</v>
      </c>
      <c r="C31" s="287" t="s">
        <v>197</v>
      </c>
      <c r="D31" s="287" t="s">
        <v>198</v>
      </c>
      <c r="E31" s="287" t="s">
        <v>172</v>
      </c>
      <c r="F31" s="288">
        <v>0</v>
      </c>
      <c r="G31" s="288">
        <v>0</v>
      </c>
      <c r="H31" s="288"/>
      <c r="I31" s="288">
        <f t="shared" si="0"/>
        <v>0</v>
      </c>
      <c r="J31" s="289"/>
      <c r="K31" s="290">
        <f t="shared" si="1"/>
        <v>0</v>
      </c>
    </row>
    <row r="32" spans="1:11" ht="56.25" x14ac:dyDescent="0.2">
      <c r="A32" s="285" t="s">
        <v>199</v>
      </c>
      <c r="B32" s="293" t="s">
        <v>200</v>
      </c>
      <c r="C32" s="287" t="s">
        <v>201</v>
      </c>
      <c r="D32" s="287" t="s">
        <v>202</v>
      </c>
      <c r="E32" s="287" t="s">
        <v>203</v>
      </c>
      <c r="F32" s="288">
        <f>I32</f>
        <v>30627.19</v>
      </c>
      <c r="G32" s="288">
        <v>36000</v>
      </c>
      <c r="H32" s="288">
        <v>-5372.81</v>
      </c>
      <c r="I32" s="288">
        <f t="shared" si="0"/>
        <v>30627.19</v>
      </c>
      <c r="J32" s="289" t="s">
        <v>204</v>
      </c>
      <c r="K32" s="290">
        <f t="shared" si="1"/>
        <v>30627.19</v>
      </c>
    </row>
    <row r="33" spans="1:11" ht="56.25" x14ac:dyDescent="0.2">
      <c r="A33" s="285" t="s">
        <v>205</v>
      </c>
      <c r="B33" s="293" t="s">
        <v>206</v>
      </c>
      <c r="C33" s="287" t="s">
        <v>201</v>
      </c>
      <c r="D33" s="287" t="s">
        <v>207</v>
      </c>
      <c r="E33" s="287" t="s">
        <v>133</v>
      </c>
      <c r="F33" s="288">
        <v>32500</v>
      </c>
      <c r="G33" s="288">
        <v>32500</v>
      </c>
      <c r="H33" s="288"/>
      <c r="I33" s="288">
        <f t="shared" si="0"/>
        <v>32500</v>
      </c>
      <c r="J33" s="289" t="s">
        <v>328</v>
      </c>
      <c r="K33" s="290">
        <f t="shared" si="1"/>
        <v>32500</v>
      </c>
    </row>
    <row r="34" spans="1:11" ht="45" x14ac:dyDescent="0.2">
      <c r="A34" s="285" t="s">
        <v>208</v>
      </c>
      <c r="B34" s="293" t="s">
        <v>209</v>
      </c>
      <c r="C34" s="287" t="s">
        <v>201</v>
      </c>
      <c r="D34" s="287" t="s">
        <v>207</v>
      </c>
      <c r="E34" s="287" t="s">
        <v>133</v>
      </c>
      <c r="F34" s="288">
        <v>35000</v>
      </c>
      <c r="G34" s="288">
        <v>35000</v>
      </c>
      <c r="H34" s="288"/>
      <c r="I34" s="288">
        <f t="shared" si="0"/>
        <v>35000</v>
      </c>
      <c r="J34" s="289" t="s">
        <v>210</v>
      </c>
      <c r="K34" s="290">
        <f t="shared" si="1"/>
        <v>35000</v>
      </c>
    </row>
    <row r="35" spans="1:11" ht="67.5" x14ac:dyDescent="0.2">
      <c r="A35" s="285" t="s">
        <v>211</v>
      </c>
      <c r="B35" s="293" t="s">
        <v>212</v>
      </c>
      <c r="C35" s="287" t="s">
        <v>201</v>
      </c>
      <c r="D35" s="287" t="s">
        <v>207</v>
      </c>
      <c r="E35" s="287" t="s">
        <v>213</v>
      </c>
      <c r="F35" s="288">
        <v>284280</v>
      </c>
      <c r="G35" s="288">
        <v>284280</v>
      </c>
      <c r="H35" s="288"/>
      <c r="I35" s="288">
        <f t="shared" si="0"/>
        <v>284280</v>
      </c>
      <c r="J35" s="289" t="s">
        <v>214</v>
      </c>
      <c r="K35" s="290">
        <f t="shared" si="1"/>
        <v>284280</v>
      </c>
    </row>
    <row r="36" spans="1:11" ht="56.25" x14ac:dyDescent="0.2">
      <c r="A36" s="285" t="s">
        <v>215</v>
      </c>
      <c r="B36" s="293" t="s">
        <v>216</v>
      </c>
      <c r="C36" s="287" t="s">
        <v>201</v>
      </c>
      <c r="D36" s="287" t="s">
        <v>207</v>
      </c>
      <c r="E36" s="287" t="s">
        <v>213</v>
      </c>
      <c r="F36" s="288">
        <v>5000</v>
      </c>
      <c r="G36" s="288">
        <v>5000</v>
      </c>
      <c r="H36" s="288"/>
      <c r="I36" s="288">
        <f t="shared" si="0"/>
        <v>5000</v>
      </c>
      <c r="J36" s="289" t="s">
        <v>329</v>
      </c>
      <c r="K36" s="290">
        <f t="shared" si="1"/>
        <v>5000</v>
      </c>
    </row>
    <row r="37" spans="1:11" ht="25.5" x14ac:dyDescent="0.2">
      <c r="A37" s="285" t="s">
        <v>217</v>
      </c>
      <c r="B37" s="293" t="s">
        <v>218</v>
      </c>
      <c r="C37" s="287" t="s">
        <v>201</v>
      </c>
      <c r="D37" s="287" t="s">
        <v>219</v>
      </c>
      <c r="E37" s="287" t="s">
        <v>172</v>
      </c>
      <c r="F37" s="288">
        <v>0</v>
      </c>
      <c r="G37" s="288">
        <v>0</v>
      </c>
      <c r="H37" s="288">
        <v>0</v>
      </c>
      <c r="I37" s="288">
        <f t="shared" si="0"/>
        <v>0</v>
      </c>
      <c r="J37" s="289"/>
      <c r="K37" s="290">
        <f t="shared" si="1"/>
        <v>0</v>
      </c>
    </row>
    <row r="38" spans="1:11" ht="25.5" x14ac:dyDescent="0.2">
      <c r="A38" s="285" t="s">
        <v>220</v>
      </c>
      <c r="B38" s="293" t="s">
        <v>221</v>
      </c>
      <c r="C38" s="287" t="s">
        <v>222</v>
      </c>
      <c r="D38" s="287" t="s">
        <v>223</v>
      </c>
      <c r="E38" s="287" t="s">
        <v>133</v>
      </c>
      <c r="F38" s="288">
        <v>0</v>
      </c>
      <c r="G38" s="288">
        <v>0</v>
      </c>
      <c r="H38" s="288">
        <v>0</v>
      </c>
      <c r="I38" s="288">
        <v>0</v>
      </c>
      <c r="J38" s="289"/>
      <c r="K38" s="290">
        <v>0</v>
      </c>
    </row>
    <row r="39" spans="1:11" ht="78.75" x14ac:dyDescent="0.2">
      <c r="A39" s="285" t="s">
        <v>224</v>
      </c>
      <c r="B39" s="293" t="s">
        <v>225</v>
      </c>
      <c r="C39" s="287" t="s">
        <v>222</v>
      </c>
      <c r="D39" s="287" t="s">
        <v>226</v>
      </c>
      <c r="E39" s="287" t="s">
        <v>133</v>
      </c>
      <c r="F39" s="288">
        <v>25000</v>
      </c>
      <c r="G39" s="288">
        <v>25000</v>
      </c>
      <c r="H39" s="288"/>
      <c r="I39" s="288">
        <f>G39+H39</f>
        <v>25000</v>
      </c>
      <c r="J39" s="289" t="s">
        <v>227</v>
      </c>
      <c r="K39" s="290">
        <f t="shared" si="1"/>
        <v>25000</v>
      </c>
    </row>
    <row r="40" spans="1:11" ht="45" x14ac:dyDescent="0.2">
      <c r="A40" s="285" t="s">
        <v>228</v>
      </c>
      <c r="B40" s="293" t="s">
        <v>229</v>
      </c>
      <c r="C40" s="287" t="s">
        <v>222</v>
      </c>
      <c r="D40" s="287" t="s">
        <v>226</v>
      </c>
      <c r="E40" s="287" t="s">
        <v>172</v>
      </c>
      <c r="F40" s="288">
        <v>10500</v>
      </c>
      <c r="G40" s="288">
        <v>10500</v>
      </c>
      <c r="H40" s="288"/>
      <c r="I40" s="288">
        <f>G40+H40</f>
        <v>10500</v>
      </c>
      <c r="J40" s="289" t="s">
        <v>333</v>
      </c>
      <c r="K40" s="290">
        <f t="shared" si="1"/>
        <v>10500</v>
      </c>
    </row>
    <row r="41" spans="1:11" ht="67.5" x14ac:dyDescent="0.2">
      <c r="A41" s="285" t="s">
        <v>230</v>
      </c>
      <c r="B41" s="293" t="s">
        <v>231</v>
      </c>
      <c r="C41" s="287" t="s">
        <v>232</v>
      </c>
      <c r="D41" s="287" t="s">
        <v>233</v>
      </c>
      <c r="E41" s="287" t="s">
        <v>234</v>
      </c>
      <c r="F41" s="288">
        <v>27000</v>
      </c>
      <c r="G41" s="288">
        <v>27000</v>
      </c>
      <c r="H41" s="288"/>
      <c r="I41" s="288">
        <f t="shared" si="0"/>
        <v>27000</v>
      </c>
      <c r="J41" s="289" t="s">
        <v>235</v>
      </c>
      <c r="K41" s="290">
        <f t="shared" si="1"/>
        <v>27000</v>
      </c>
    </row>
    <row r="42" spans="1:11" ht="67.5" x14ac:dyDescent="0.2">
      <c r="A42" s="285" t="s">
        <v>236</v>
      </c>
      <c r="B42" s="293" t="s">
        <v>237</v>
      </c>
      <c r="C42" s="287" t="s">
        <v>232</v>
      </c>
      <c r="D42" s="287" t="s">
        <v>233</v>
      </c>
      <c r="E42" s="287" t="s">
        <v>141</v>
      </c>
      <c r="F42" s="288">
        <v>100000</v>
      </c>
      <c r="G42" s="288">
        <v>100000</v>
      </c>
      <c r="H42" s="288"/>
      <c r="I42" s="288">
        <f t="shared" si="0"/>
        <v>100000</v>
      </c>
      <c r="J42" s="289" t="s">
        <v>238</v>
      </c>
      <c r="K42" s="290">
        <f t="shared" si="1"/>
        <v>100000</v>
      </c>
    </row>
    <row r="43" spans="1:11" ht="56.25" x14ac:dyDescent="0.2">
      <c r="A43" s="285" t="s">
        <v>239</v>
      </c>
      <c r="B43" s="293" t="s">
        <v>287</v>
      </c>
      <c r="C43" s="287" t="s">
        <v>241</v>
      </c>
      <c r="D43" s="287" t="s">
        <v>288</v>
      </c>
      <c r="E43" s="287" t="s">
        <v>172</v>
      </c>
      <c r="F43" s="288">
        <v>52000</v>
      </c>
      <c r="G43" s="288">
        <v>0</v>
      </c>
      <c r="H43" s="288">
        <v>52000</v>
      </c>
      <c r="I43" s="288">
        <f t="shared" si="0"/>
        <v>52000</v>
      </c>
      <c r="J43" s="289" t="s">
        <v>136</v>
      </c>
      <c r="K43" s="290">
        <f t="shared" si="1"/>
        <v>52000</v>
      </c>
    </row>
    <row r="44" spans="1:11" ht="45" x14ac:dyDescent="0.2">
      <c r="A44" s="285" t="s">
        <v>243</v>
      </c>
      <c r="B44" s="293" t="s">
        <v>240</v>
      </c>
      <c r="C44" s="287" t="s">
        <v>241</v>
      </c>
      <c r="D44" s="287" t="s">
        <v>242</v>
      </c>
      <c r="E44" s="287" t="s">
        <v>172</v>
      </c>
      <c r="F44" s="288">
        <v>12000</v>
      </c>
      <c r="G44" s="288">
        <v>12000</v>
      </c>
      <c r="H44" s="288"/>
      <c r="I44" s="288">
        <f t="shared" si="0"/>
        <v>12000</v>
      </c>
      <c r="J44" s="289" t="s">
        <v>332</v>
      </c>
      <c r="K44" s="290">
        <f t="shared" si="1"/>
        <v>12000</v>
      </c>
    </row>
    <row r="45" spans="1:11" ht="67.5" x14ac:dyDescent="0.2">
      <c r="A45" s="285" t="s">
        <v>247</v>
      </c>
      <c r="B45" s="293" t="s">
        <v>244</v>
      </c>
      <c r="C45" s="287" t="s">
        <v>241</v>
      </c>
      <c r="D45" s="287" t="s">
        <v>245</v>
      </c>
      <c r="E45" s="287" t="s">
        <v>141</v>
      </c>
      <c r="F45" s="288">
        <v>0</v>
      </c>
      <c r="G45" s="288">
        <v>20000</v>
      </c>
      <c r="H45" s="288">
        <v>-20000</v>
      </c>
      <c r="I45" s="288">
        <f t="shared" si="0"/>
        <v>0</v>
      </c>
      <c r="J45" s="289" t="s">
        <v>246</v>
      </c>
      <c r="K45" s="290">
        <f t="shared" si="1"/>
        <v>0</v>
      </c>
    </row>
    <row r="46" spans="1:11" ht="56.25" x14ac:dyDescent="0.2">
      <c r="A46" s="285" t="s">
        <v>251</v>
      </c>
      <c r="B46" s="293" t="s">
        <v>285</v>
      </c>
      <c r="C46" s="287" t="s">
        <v>241</v>
      </c>
      <c r="D46" s="287" t="s">
        <v>245</v>
      </c>
      <c r="E46" s="287" t="s">
        <v>141</v>
      </c>
      <c r="F46" s="288">
        <v>20000</v>
      </c>
      <c r="G46" s="288">
        <v>0</v>
      </c>
      <c r="H46" s="288">
        <v>20000</v>
      </c>
      <c r="I46" s="288">
        <f t="shared" si="0"/>
        <v>20000</v>
      </c>
      <c r="J46" s="289" t="s">
        <v>286</v>
      </c>
      <c r="K46" s="290">
        <f>I46</f>
        <v>20000</v>
      </c>
    </row>
    <row r="47" spans="1:11" ht="56.25" x14ac:dyDescent="0.2">
      <c r="A47" s="285" t="s">
        <v>253</v>
      </c>
      <c r="B47" s="293" t="s">
        <v>248</v>
      </c>
      <c r="C47" s="287" t="s">
        <v>241</v>
      </c>
      <c r="D47" s="287" t="s">
        <v>249</v>
      </c>
      <c r="E47" s="287" t="s">
        <v>133</v>
      </c>
      <c r="F47" s="288">
        <v>70000</v>
      </c>
      <c r="G47" s="288">
        <v>70000</v>
      </c>
      <c r="H47" s="294"/>
      <c r="I47" s="288">
        <f t="shared" si="0"/>
        <v>70000</v>
      </c>
      <c r="J47" s="289" t="s">
        <v>250</v>
      </c>
      <c r="K47" s="290">
        <f t="shared" si="1"/>
        <v>70000</v>
      </c>
    </row>
    <row r="48" spans="1:11" ht="45" x14ac:dyDescent="0.2">
      <c r="A48" s="285" t="s">
        <v>255</v>
      </c>
      <c r="B48" s="293" t="s">
        <v>252</v>
      </c>
      <c r="C48" s="287" t="s">
        <v>241</v>
      </c>
      <c r="D48" s="287" t="s">
        <v>249</v>
      </c>
      <c r="E48" s="287" t="s">
        <v>133</v>
      </c>
      <c r="F48" s="288">
        <v>19311</v>
      </c>
      <c r="G48" s="288">
        <v>19311</v>
      </c>
      <c r="H48" s="288"/>
      <c r="I48" s="288">
        <f t="shared" si="0"/>
        <v>19311</v>
      </c>
      <c r="J48" s="289" t="s">
        <v>330</v>
      </c>
      <c r="K48" s="290">
        <f t="shared" si="1"/>
        <v>19311</v>
      </c>
    </row>
    <row r="49" spans="1:12" ht="51" x14ac:dyDescent="0.2">
      <c r="A49" s="285" t="s">
        <v>257</v>
      </c>
      <c r="B49" s="293" t="s">
        <v>254</v>
      </c>
      <c r="C49" s="287" t="s">
        <v>241</v>
      </c>
      <c r="D49" s="287" t="s">
        <v>249</v>
      </c>
      <c r="E49" s="287" t="s">
        <v>133</v>
      </c>
      <c r="F49" s="288">
        <v>10000</v>
      </c>
      <c r="G49" s="288">
        <v>10000</v>
      </c>
      <c r="H49" s="288"/>
      <c r="I49" s="288">
        <f t="shared" si="0"/>
        <v>10000</v>
      </c>
      <c r="J49" s="289" t="s">
        <v>330</v>
      </c>
      <c r="K49" s="290">
        <f t="shared" si="1"/>
        <v>10000</v>
      </c>
    </row>
    <row r="50" spans="1:12" ht="45" x14ac:dyDescent="0.2">
      <c r="A50" s="285" t="s">
        <v>259</v>
      </c>
      <c r="B50" s="293" t="s">
        <v>256</v>
      </c>
      <c r="C50" s="287" t="s">
        <v>241</v>
      </c>
      <c r="D50" s="287" t="s">
        <v>249</v>
      </c>
      <c r="E50" s="287" t="s">
        <v>133</v>
      </c>
      <c r="F50" s="288">
        <v>14883</v>
      </c>
      <c r="G50" s="288">
        <v>14883</v>
      </c>
      <c r="H50" s="288"/>
      <c r="I50" s="288">
        <f t="shared" si="0"/>
        <v>14883</v>
      </c>
      <c r="J50" s="289" t="s">
        <v>330</v>
      </c>
      <c r="K50" s="290">
        <f t="shared" si="1"/>
        <v>14883</v>
      </c>
    </row>
    <row r="51" spans="1:12" ht="45" x14ac:dyDescent="0.2">
      <c r="A51" s="285" t="s">
        <v>261</v>
      </c>
      <c r="B51" s="293" t="s">
        <v>258</v>
      </c>
      <c r="C51" s="287" t="s">
        <v>241</v>
      </c>
      <c r="D51" s="287" t="s">
        <v>249</v>
      </c>
      <c r="E51" s="287" t="s">
        <v>133</v>
      </c>
      <c r="F51" s="288">
        <v>50000</v>
      </c>
      <c r="G51" s="288">
        <v>50000</v>
      </c>
      <c r="H51" s="288"/>
      <c r="I51" s="288">
        <f t="shared" si="0"/>
        <v>50000</v>
      </c>
      <c r="J51" s="289" t="s">
        <v>330</v>
      </c>
      <c r="K51" s="290">
        <f t="shared" si="1"/>
        <v>50000</v>
      </c>
    </row>
    <row r="52" spans="1:12" ht="56.25" x14ac:dyDescent="0.2">
      <c r="A52" s="285" t="s">
        <v>264</v>
      </c>
      <c r="B52" s="293" t="s">
        <v>260</v>
      </c>
      <c r="C52" s="287" t="s">
        <v>241</v>
      </c>
      <c r="D52" s="287" t="s">
        <v>249</v>
      </c>
      <c r="E52" s="287" t="s">
        <v>133</v>
      </c>
      <c r="F52" s="288">
        <v>7500</v>
      </c>
      <c r="G52" s="288">
        <v>7500</v>
      </c>
      <c r="H52" s="288"/>
      <c r="I52" s="288">
        <f t="shared" si="0"/>
        <v>7500</v>
      </c>
      <c r="J52" s="289" t="s">
        <v>136</v>
      </c>
      <c r="K52" s="290">
        <v>7500</v>
      </c>
    </row>
    <row r="53" spans="1:12" ht="56.25" x14ac:dyDescent="0.2">
      <c r="A53" s="285" t="s">
        <v>269</v>
      </c>
      <c r="B53" s="293" t="s">
        <v>262</v>
      </c>
      <c r="C53" s="287" t="s">
        <v>241</v>
      </c>
      <c r="D53" s="287" t="s">
        <v>263</v>
      </c>
      <c r="E53" s="287" t="s">
        <v>133</v>
      </c>
      <c r="F53" s="288">
        <v>50000</v>
      </c>
      <c r="G53" s="288">
        <v>50000</v>
      </c>
      <c r="H53" s="288"/>
      <c r="I53" s="288">
        <f t="shared" si="0"/>
        <v>50000</v>
      </c>
      <c r="J53" s="289" t="s">
        <v>136</v>
      </c>
      <c r="K53" s="290">
        <f t="shared" si="1"/>
        <v>50000</v>
      </c>
    </row>
    <row r="54" spans="1:12" ht="67.5" x14ac:dyDescent="0.2">
      <c r="A54" s="285" t="s">
        <v>271</v>
      </c>
      <c r="B54" s="293" t="s">
        <v>265</v>
      </c>
      <c r="C54" s="287" t="s">
        <v>266</v>
      </c>
      <c r="D54" s="287" t="s">
        <v>267</v>
      </c>
      <c r="E54" s="287" t="s">
        <v>172</v>
      </c>
      <c r="F54" s="288">
        <v>14000</v>
      </c>
      <c r="G54" s="288">
        <v>14000</v>
      </c>
      <c r="H54" s="288"/>
      <c r="I54" s="288">
        <f t="shared" si="0"/>
        <v>14000</v>
      </c>
      <c r="J54" s="289" t="s">
        <v>268</v>
      </c>
      <c r="K54" s="290">
        <f t="shared" si="1"/>
        <v>14000</v>
      </c>
    </row>
    <row r="55" spans="1:12" ht="56.25" x14ac:dyDescent="0.2">
      <c r="A55" s="285" t="s">
        <v>273</v>
      </c>
      <c r="B55" s="293" t="s">
        <v>270</v>
      </c>
      <c r="C55" s="287" t="s">
        <v>266</v>
      </c>
      <c r="D55" s="287" t="s">
        <v>267</v>
      </c>
      <c r="E55" s="287" t="s">
        <v>133</v>
      </c>
      <c r="F55" s="288">
        <v>50000</v>
      </c>
      <c r="G55" s="288">
        <v>50000</v>
      </c>
      <c r="H55" s="288"/>
      <c r="I55" s="288">
        <f t="shared" si="0"/>
        <v>50000</v>
      </c>
      <c r="J55" s="289" t="s">
        <v>331</v>
      </c>
      <c r="K55" s="290">
        <f t="shared" si="1"/>
        <v>50000</v>
      </c>
    </row>
    <row r="56" spans="1:12" ht="56.25" x14ac:dyDescent="0.2">
      <c r="A56" s="285" t="s">
        <v>275</v>
      </c>
      <c r="B56" s="293" t="s">
        <v>272</v>
      </c>
      <c r="C56" s="287" t="s">
        <v>266</v>
      </c>
      <c r="D56" s="287" t="s">
        <v>267</v>
      </c>
      <c r="E56" s="287" t="s">
        <v>172</v>
      </c>
      <c r="F56" s="288">
        <v>0</v>
      </c>
      <c r="G56" s="288">
        <v>0</v>
      </c>
      <c r="H56" s="288"/>
      <c r="I56" s="288">
        <f t="shared" si="0"/>
        <v>0</v>
      </c>
      <c r="J56" s="289" t="s">
        <v>136</v>
      </c>
      <c r="K56" s="290">
        <f t="shared" si="1"/>
        <v>0</v>
      </c>
    </row>
    <row r="57" spans="1:12" ht="78.75" x14ac:dyDescent="0.2">
      <c r="A57" s="285" t="s">
        <v>279</v>
      </c>
      <c r="B57" s="293" t="s">
        <v>274</v>
      </c>
      <c r="C57" s="287" t="s">
        <v>266</v>
      </c>
      <c r="D57" s="287" t="s">
        <v>267</v>
      </c>
      <c r="E57" s="287" t="s">
        <v>234</v>
      </c>
      <c r="F57" s="288">
        <f>I57</f>
        <v>0</v>
      </c>
      <c r="G57" s="288">
        <v>180000</v>
      </c>
      <c r="H57" s="288">
        <v>-180000</v>
      </c>
      <c r="I57" s="288">
        <f t="shared" si="0"/>
        <v>0</v>
      </c>
      <c r="J57" s="289" t="s">
        <v>336</v>
      </c>
      <c r="K57" s="290">
        <f t="shared" si="1"/>
        <v>0</v>
      </c>
    </row>
    <row r="58" spans="1:12" ht="74.25" customHeight="1" x14ac:dyDescent="0.2">
      <c r="A58" s="285" t="s">
        <v>322</v>
      </c>
      <c r="B58" s="293" t="s">
        <v>335</v>
      </c>
      <c r="C58" s="287" t="s">
        <v>266</v>
      </c>
      <c r="D58" s="287" t="s">
        <v>267</v>
      </c>
      <c r="E58" s="287" t="s">
        <v>133</v>
      </c>
      <c r="F58" s="288">
        <v>180000</v>
      </c>
      <c r="G58" s="288">
        <v>0</v>
      </c>
      <c r="H58" s="288">
        <v>180000</v>
      </c>
      <c r="I58" s="288">
        <f>G58+H58</f>
        <v>180000</v>
      </c>
      <c r="J58" s="289" t="s">
        <v>136</v>
      </c>
      <c r="K58" s="290">
        <f t="shared" si="1"/>
        <v>180000</v>
      </c>
    </row>
    <row r="59" spans="1:12" ht="56.25" x14ac:dyDescent="0.2">
      <c r="A59" s="285" t="s">
        <v>323</v>
      </c>
      <c r="B59" s="293" t="s">
        <v>276</v>
      </c>
      <c r="C59" s="287" t="s">
        <v>277</v>
      </c>
      <c r="D59" s="287" t="s">
        <v>278</v>
      </c>
      <c r="E59" s="287" t="s">
        <v>133</v>
      </c>
      <c r="F59" s="288">
        <v>100000</v>
      </c>
      <c r="G59" s="288">
        <v>100000</v>
      </c>
      <c r="H59" s="288"/>
      <c r="I59" s="288">
        <f t="shared" si="0"/>
        <v>100000</v>
      </c>
      <c r="J59" s="289" t="s">
        <v>136</v>
      </c>
      <c r="K59" s="290">
        <f t="shared" si="1"/>
        <v>100000</v>
      </c>
    </row>
    <row r="60" spans="1:12" ht="45" x14ac:dyDescent="0.2">
      <c r="A60" s="285" t="s">
        <v>334</v>
      </c>
      <c r="B60" s="293" t="s">
        <v>280</v>
      </c>
      <c r="C60" s="287" t="s">
        <v>277</v>
      </c>
      <c r="D60" s="287" t="s">
        <v>278</v>
      </c>
      <c r="E60" s="287" t="s">
        <v>172</v>
      </c>
      <c r="F60" s="288">
        <v>8000</v>
      </c>
      <c r="G60" s="288">
        <v>8000</v>
      </c>
      <c r="H60" s="288"/>
      <c r="I60" s="288">
        <f t="shared" si="0"/>
        <v>8000</v>
      </c>
      <c r="J60" s="289" t="s">
        <v>332</v>
      </c>
      <c r="K60" s="290">
        <f t="shared" si="1"/>
        <v>8000</v>
      </c>
    </row>
    <row r="61" spans="1:12" ht="27.75" customHeight="1" x14ac:dyDescent="0.2">
      <c r="A61" s="406" t="s">
        <v>108</v>
      </c>
      <c r="B61" s="406"/>
      <c r="C61" s="406"/>
      <c r="D61" s="406"/>
      <c r="E61" s="406"/>
      <c r="F61" s="295">
        <f>SUM(F10:F60)</f>
        <v>5998152.3600000003</v>
      </c>
      <c r="G61" s="295">
        <f t="shared" ref="G61:I61" si="2">SUM(G10:G60)</f>
        <v>3589908.77</v>
      </c>
      <c r="H61" s="295">
        <f t="shared" si="2"/>
        <v>-24158.410000000003</v>
      </c>
      <c r="I61" s="295">
        <f t="shared" si="2"/>
        <v>3565750.36</v>
      </c>
      <c r="J61" s="295"/>
      <c r="K61" s="295">
        <f>SUM(K10:K60)</f>
        <v>3565750.36</v>
      </c>
      <c r="L61" s="296"/>
    </row>
  </sheetData>
  <sheetProtection selectLockedCells="1" selectUnlockedCells="1"/>
  <mergeCells count="13">
    <mergeCell ref="K7:K8"/>
    <mergeCell ref="C9:E9"/>
    <mergeCell ref="A61:E61"/>
    <mergeCell ref="B1:I1"/>
    <mergeCell ref="B6:K6"/>
    <mergeCell ref="A7:A8"/>
    <mergeCell ref="B7:B8"/>
    <mergeCell ref="C7:C8"/>
    <mergeCell ref="D7:D8"/>
    <mergeCell ref="E7:E8"/>
    <mergeCell ref="F7:F8"/>
    <mergeCell ref="G7:I7"/>
    <mergeCell ref="J7:J8"/>
  </mergeCells>
  <pageMargins left="0.39370078740157483" right="0" top="0.59055118110236227" bottom="0.35433070866141736" header="0.39370078740157483" footer="0.15748031496062992"/>
  <pageSetup paperSize="9" orientation="landscape" useFirstPageNumber="1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zoomScaleNormal="100" workbookViewId="0">
      <selection activeCell="D8" sqref="D8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5" style="1" customWidth="1"/>
    <col min="4" max="4" width="30.5703125" style="1" customWidth="1"/>
    <col min="5" max="5" width="12" style="1" customWidth="1"/>
    <col min="6" max="6" width="11.5703125" style="1" customWidth="1"/>
    <col min="7" max="7" width="13.28515625" style="1" customWidth="1"/>
    <col min="8" max="8" width="11.5703125" style="1" customWidth="1"/>
    <col min="9" max="9" width="11.7109375" style="1" customWidth="1"/>
    <col min="10" max="10" width="13.140625" style="1" customWidth="1"/>
    <col min="11" max="16384" width="9.140625" style="1"/>
  </cols>
  <sheetData>
    <row r="1" spans="1:10" ht="15" customHeight="1" x14ac:dyDescent="0.2">
      <c r="E1" s="2"/>
      <c r="F1" s="2"/>
      <c r="G1" s="424" t="s">
        <v>1392</v>
      </c>
      <c r="H1" s="424"/>
      <c r="I1" s="424"/>
      <c r="J1" s="424"/>
    </row>
    <row r="2" spans="1:10" ht="15" customHeight="1" x14ac:dyDescent="0.2">
      <c r="E2" s="2"/>
      <c r="F2" s="2"/>
      <c r="G2" s="424" t="s">
        <v>118</v>
      </c>
      <c r="H2" s="424"/>
      <c r="I2" s="424"/>
      <c r="J2" s="424"/>
    </row>
    <row r="3" spans="1:10" ht="20.25" customHeight="1" x14ac:dyDescent="0.2">
      <c r="E3" s="3"/>
      <c r="F3" s="3"/>
      <c r="G3" s="425" t="s">
        <v>284</v>
      </c>
      <c r="H3" s="425"/>
      <c r="I3" s="425"/>
      <c r="J3" s="425"/>
    </row>
    <row r="4" spans="1:10" ht="35.25" customHeight="1" x14ac:dyDescent="0.25">
      <c r="A4" s="426" t="s">
        <v>289</v>
      </c>
      <c r="B4" s="426"/>
      <c r="C4" s="426"/>
      <c r="D4" s="426"/>
      <c r="E4" s="426"/>
      <c r="F4" s="426"/>
      <c r="G4" s="426"/>
      <c r="H4" s="426"/>
      <c r="I4" s="426"/>
      <c r="J4" s="426"/>
    </row>
    <row r="5" spans="1:10" ht="16.5" thickBot="1" x14ac:dyDescent="0.3">
      <c r="A5" s="427" t="s">
        <v>290</v>
      </c>
      <c r="B5" s="427"/>
      <c r="C5" s="427"/>
      <c r="D5" s="427"/>
      <c r="E5" s="427"/>
      <c r="F5" s="427"/>
      <c r="G5" s="427"/>
      <c r="H5" s="427"/>
    </row>
    <row r="6" spans="1:10" ht="15" customHeight="1" x14ac:dyDescent="0.2">
      <c r="A6" s="412" t="s">
        <v>0</v>
      </c>
      <c r="B6" s="414" t="s">
        <v>1</v>
      </c>
      <c r="C6" s="414" t="s">
        <v>2</v>
      </c>
      <c r="D6" s="414" t="s">
        <v>3</v>
      </c>
      <c r="E6" s="416" t="s">
        <v>291</v>
      </c>
      <c r="F6" s="416"/>
      <c r="G6" s="417"/>
      <c r="H6" s="434" t="s">
        <v>5</v>
      </c>
      <c r="I6" s="435"/>
      <c r="J6" s="436"/>
    </row>
    <row r="7" spans="1:10" ht="39" thickBot="1" x14ac:dyDescent="0.25">
      <c r="A7" s="413"/>
      <c r="B7" s="415"/>
      <c r="C7" s="415"/>
      <c r="D7" s="415"/>
      <c r="E7" s="4" t="s">
        <v>319</v>
      </c>
      <c r="F7" s="4" t="s">
        <v>6</v>
      </c>
      <c r="G7" s="5" t="s">
        <v>320</v>
      </c>
      <c r="H7" s="6" t="s">
        <v>319</v>
      </c>
      <c r="I7" s="4" t="s">
        <v>6</v>
      </c>
      <c r="J7" s="7" t="s">
        <v>320</v>
      </c>
    </row>
    <row r="8" spans="1:10" ht="15.75" x14ac:dyDescent="0.2">
      <c r="A8" s="8" t="s">
        <v>7</v>
      </c>
      <c r="B8" s="9"/>
      <c r="C8" s="9"/>
      <c r="D8" s="10" t="s">
        <v>8</v>
      </c>
      <c r="E8" s="11">
        <f>E9</f>
        <v>771848.5</v>
      </c>
      <c r="F8" s="11">
        <f t="shared" ref="F8:G9" si="0">F9</f>
        <v>0</v>
      </c>
      <c r="G8" s="12">
        <f t="shared" si="0"/>
        <v>771848.5</v>
      </c>
      <c r="H8" s="13">
        <f>H9</f>
        <v>771848.5</v>
      </c>
      <c r="I8" s="11">
        <f t="shared" ref="I8:J8" si="1">I9</f>
        <v>0</v>
      </c>
      <c r="J8" s="14">
        <f t="shared" si="1"/>
        <v>771848.5</v>
      </c>
    </row>
    <row r="9" spans="1:10" ht="15.75" x14ac:dyDescent="0.2">
      <c r="A9" s="428"/>
      <c r="B9" s="15" t="s">
        <v>9</v>
      </c>
      <c r="C9" s="16"/>
      <c r="D9" s="17" t="s">
        <v>10</v>
      </c>
      <c r="E9" s="18">
        <f>E10</f>
        <v>771848.5</v>
      </c>
      <c r="F9" s="18">
        <f t="shared" si="0"/>
        <v>0</v>
      </c>
      <c r="G9" s="19">
        <f t="shared" si="0"/>
        <v>771848.5</v>
      </c>
      <c r="H9" s="20">
        <f>SUM(H11:H17)</f>
        <v>771848.5</v>
      </c>
      <c r="I9" s="18">
        <f>SUM(I11:I17)</f>
        <v>0</v>
      </c>
      <c r="J9" s="21">
        <f>SUM(J11:J17)</f>
        <v>771848.5</v>
      </c>
    </row>
    <row r="10" spans="1:10" ht="60" x14ac:dyDescent="0.2">
      <c r="A10" s="429"/>
      <c r="B10" s="22"/>
      <c r="C10" s="23">
        <v>2010</v>
      </c>
      <c r="D10" s="24" t="s">
        <v>11</v>
      </c>
      <c r="E10" s="25">
        <v>771848.5</v>
      </c>
      <c r="F10" s="25"/>
      <c r="G10" s="26">
        <f>E10+F10</f>
        <v>771848.5</v>
      </c>
      <c r="H10" s="27"/>
      <c r="I10" s="28"/>
      <c r="J10" s="29"/>
    </row>
    <row r="11" spans="1:10" ht="15.75" x14ac:dyDescent="0.2">
      <c r="A11" s="429"/>
      <c r="B11" s="30"/>
      <c r="C11" s="23">
        <v>4010</v>
      </c>
      <c r="D11" s="24" t="s">
        <v>12</v>
      </c>
      <c r="E11" s="31"/>
      <c r="F11" s="31"/>
      <c r="G11" s="32"/>
      <c r="H11" s="33">
        <v>2960.02</v>
      </c>
      <c r="I11" s="34"/>
      <c r="J11" s="35">
        <f>H11+I11</f>
        <v>2960.02</v>
      </c>
    </row>
    <row r="12" spans="1:10" ht="15.75" x14ac:dyDescent="0.2">
      <c r="A12" s="429"/>
      <c r="B12" s="30"/>
      <c r="C12" s="23">
        <v>4110</v>
      </c>
      <c r="D12" s="24" t="s">
        <v>13</v>
      </c>
      <c r="E12" s="31"/>
      <c r="F12" s="31"/>
      <c r="G12" s="32"/>
      <c r="H12" s="33">
        <v>508.83</v>
      </c>
      <c r="I12" s="34"/>
      <c r="J12" s="35">
        <f t="shared" ref="J12:J17" si="2">H12+I12</f>
        <v>508.83</v>
      </c>
    </row>
    <row r="13" spans="1:10" ht="15.75" x14ac:dyDescent="0.2">
      <c r="A13" s="429"/>
      <c r="B13" s="30"/>
      <c r="C13" s="23">
        <v>4120</v>
      </c>
      <c r="D13" s="24" t="s">
        <v>14</v>
      </c>
      <c r="E13" s="31"/>
      <c r="F13" s="31"/>
      <c r="G13" s="32"/>
      <c r="H13" s="33">
        <v>72.52</v>
      </c>
      <c r="I13" s="34"/>
      <c r="J13" s="35">
        <f t="shared" si="2"/>
        <v>72.52</v>
      </c>
    </row>
    <row r="14" spans="1:10" ht="15.75" x14ac:dyDescent="0.2">
      <c r="A14" s="429"/>
      <c r="B14" s="36"/>
      <c r="C14" s="23">
        <v>4170</v>
      </c>
      <c r="D14" s="24" t="s">
        <v>15</v>
      </c>
      <c r="E14" s="31"/>
      <c r="F14" s="31"/>
      <c r="G14" s="32"/>
      <c r="H14" s="33">
        <v>2596.77</v>
      </c>
      <c r="I14" s="34"/>
      <c r="J14" s="35">
        <f t="shared" si="2"/>
        <v>2596.77</v>
      </c>
    </row>
    <row r="15" spans="1:10" ht="15.75" x14ac:dyDescent="0.2">
      <c r="A15" s="429"/>
      <c r="B15" s="36"/>
      <c r="C15" s="23">
        <v>4210</v>
      </c>
      <c r="D15" s="24" t="s">
        <v>16</v>
      </c>
      <c r="E15" s="31"/>
      <c r="F15" s="31"/>
      <c r="G15" s="32"/>
      <c r="H15" s="33">
        <v>6653.74</v>
      </c>
      <c r="I15" s="34"/>
      <c r="J15" s="35">
        <f t="shared" si="2"/>
        <v>6653.74</v>
      </c>
    </row>
    <row r="16" spans="1:10" ht="15.75" x14ac:dyDescent="0.2">
      <c r="A16" s="429"/>
      <c r="B16" s="36"/>
      <c r="C16" s="23">
        <v>4300</v>
      </c>
      <c r="D16" s="24" t="s">
        <v>17</v>
      </c>
      <c r="E16" s="31"/>
      <c r="F16" s="31"/>
      <c r="G16" s="32"/>
      <c r="H16" s="33">
        <v>2342.4</v>
      </c>
      <c r="I16" s="34"/>
      <c r="J16" s="35">
        <f t="shared" si="2"/>
        <v>2342.4</v>
      </c>
    </row>
    <row r="17" spans="1:10" ht="15.75" x14ac:dyDescent="0.2">
      <c r="A17" s="437"/>
      <c r="B17" s="36"/>
      <c r="C17" s="23">
        <v>4430</v>
      </c>
      <c r="D17" s="24" t="s">
        <v>18</v>
      </c>
      <c r="E17" s="25"/>
      <c r="F17" s="25"/>
      <c r="G17" s="26"/>
      <c r="H17" s="33">
        <v>756714.22</v>
      </c>
      <c r="I17" s="34"/>
      <c r="J17" s="35">
        <f t="shared" si="2"/>
        <v>756714.22</v>
      </c>
    </row>
    <row r="18" spans="1:10" ht="15.75" x14ac:dyDescent="0.2">
      <c r="A18" s="37">
        <v>750</v>
      </c>
      <c r="B18" s="9"/>
      <c r="C18" s="9"/>
      <c r="D18" s="38" t="s">
        <v>19</v>
      </c>
      <c r="E18" s="11">
        <f>E19</f>
        <v>149375</v>
      </c>
      <c r="F18" s="11">
        <f t="shared" ref="F18:G19" si="3">F19</f>
        <v>0</v>
      </c>
      <c r="G18" s="12">
        <f t="shared" si="3"/>
        <v>149375</v>
      </c>
      <c r="H18" s="13">
        <f>H19</f>
        <v>149375</v>
      </c>
      <c r="I18" s="11">
        <f t="shared" ref="I18:J18" si="4">I19</f>
        <v>0</v>
      </c>
      <c r="J18" s="14">
        <f t="shared" si="4"/>
        <v>149375</v>
      </c>
    </row>
    <row r="19" spans="1:10" ht="15.75" x14ac:dyDescent="0.2">
      <c r="A19" s="428"/>
      <c r="B19" s="39">
        <v>75011</v>
      </c>
      <c r="C19" s="16"/>
      <c r="D19" s="17" t="s">
        <v>20</v>
      </c>
      <c r="E19" s="18">
        <f>E20</f>
        <v>149375</v>
      </c>
      <c r="F19" s="18">
        <f t="shared" si="3"/>
        <v>0</v>
      </c>
      <c r="G19" s="19">
        <f t="shared" si="3"/>
        <v>149375</v>
      </c>
      <c r="H19" s="20">
        <f>SUM(H21:H28)</f>
        <v>149375</v>
      </c>
      <c r="I19" s="18">
        <f t="shared" ref="I19:J19" si="5">SUM(I21:I28)</f>
        <v>0</v>
      </c>
      <c r="J19" s="21">
        <f t="shared" si="5"/>
        <v>149375</v>
      </c>
    </row>
    <row r="20" spans="1:10" ht="60" x14ac:dyDescent="0.2">
      <c r="A20" s="429"/>
      <c r="B20" s="22"/>
      <c r="C20" s="23">
        <v>2010</v>
      </c>
      <c r="D20" s="24" t="s">
        <v>11</v>
      </c>
      <c r="E20" s="25">
        <v>149375</v>
      </c>
      <c r="F20" s="25"/>
      <c r="G20" s="26">
        <f>E20+F20</f>
        <v>149375</v>
      </c>
      <c r="H20" s="27"/>
      <c r="I20" s="28"/>
      <c r="J20" s="29"/>
    </row>
    <row r="21" spans="1:10" ht="15.75" x14ac:dyDescent="0.2">
      <c r="A21" s="429"/>
      <c r="B21" s="30"/>
      <c r="C21" s="23">
        <v>4010</v>
      </c>
      <c r="D21" s="24" t="s">
        <v>12</v>
      </c>
      <c r="E21" s="31"/>
      <c r="F21" s="31"/>
      <c r="G21" s="32"/>
      <c r="H21" s="27">
        <v>92741.08</v>
      </c>
      <c r="I21" s="34"/>
      <c r="J21" s="35">
        <f>H21+I21</f>
        <v>92741.08</v>
      </c>
    </row>
    <row r="22" spans="1:10" ht="15.75" x14ac:dyDescent="0.2">
      <c r="A22" s="429"/>
      <c r="B22" s="30"/>
      <c r="C22" s="23">
        <v>4040</v>
      </c>
      <c r="D22" s="24" t="s">
        <v>21</v>
      </c>
      <c r="E22" s="31"/>
      <c r="F22" s="31"/>
      <c r="G22" s="32"/>
      <c r="H22" s="27">
        <v>7414.27</v>
      </c>
      <c r="I22" s="34"/>
      <c r="J22" s="35">
        <f t="shared" ref="J22:J28" si="6">H22+I22</f>
        <v>7414.27</v>
      </c>
    </row>
    <row r="23" spans="1:10" ht="15.75" x14ac:dyDescent="0.2">
      <c r="A23" s="429"/>
      <c r="B23" s="30"/>
      <c r="C23" s="23">
        <v>4110</v>
      </c>
      <c r="D23" s="24" t="s">
        <v>13</v>
      </c>
      <c r="E23" s="31"/>
      <c r="F23" s="31"/>
      <c r="G23" s="32"/>
      <c r="H23" s="27">
        <v>17216.7</v>
      </c>
      <c r="I23" s="34"/>
      <c r="J23" s="35">
        <f t="shared" si="6"/>
        <v>17216.7</v>
      </c>
    </row>
    <row r="24" spans="1:10" ht="15.75" x14ac:dyDescent="0.2">
      <c r="A24" s="429"/>
      <c r="B24" s="30"/>
      <c r="C24" s="23">
        <v>4120</v>
      </c>
      <c r="D24" s="24" t="s">
        <v>14</v>
      </c>
      <c r="E24" s="31"/>
      <c r="F24" s="31"/>
      <c r="G24" s="32"/>
      <c r="H24" s="27">
        <v>2453.81</v>
      </c>
      <c r="I24" s="34"/>
      <c r="J24" s="35">
        <f t="shared" si="6"/>
        <v>2453.81</v>
      </c>
    </row>
    <row r="25" spans="1:10" ht="15.75" x14ac:dyDescent="0.2">
      <c r="A25" s="429"/>
      <c r="B25" s="36"/>
      <c r="C25" s="23">
        <v>4210</v>
      </c>
      <c r="D25" s="24" t="s">
        <v>16</v>
      </c>
      <c r="E25" s="31"/>
      <c r="F25" s="31"/>
      <c r="G25" s="32"/>
      <c r="H25" s="27">
        <v>4324.2700000000004</v>
      </c>
      <c r="I25" s="34">
        <v>4000</v>
      </c>
      <c r="J25" s="35">
        <f t="shared" si="6"/>
        <v>8324.27</v>
      </c>
    </row>
    <row r="26" spans="1:10" ht="15.75" x14ac:dyDescent="0.2">
      <c r="A26" s="429"/>
      <c r="B26" s="36"/>
      <c r="C26" s="23">
        <v>4270</v>
      </c>
      <c r="D26" s="24" t="s">
        <v>22</v>
      </c>
      <c r="E26" s="31"/>
      <c r="F26" s="31"/>
      <c r="G26" s="32"/>
      <c r="H26" s="27">
        <v>20000</v>
      </c>
      <c r="I26" s="34">
        <v>-4000</v>
      </c>
      <c r="J26" s="35">
        <f t="shared" si="6"/>
        <v>16000</v>
      </c>
    </row>
    <row r="27" spans="1:10" ht="15.75" x14ac:dyDescent="0.2">
      <c r="A27" s="429"/>
      <c r="B27" s="36"/>
      <c r="C27" s="23">
        <v>4300</v>
      </c>
      <c r="D27" s="24" t="s">
        <v>17</v>
      </c>
      <c r="E27" s="31"/>
      <c r="F27" s="31"/>
      <c r="G27" s="32"/>
      <c r="H27" s="27">
        <v>3931</v>
      </c>
      <c r="I27" s="34"/>
      <c r="J27" s="35">
        <f t="shared" si="6"/>
        <v>3931</v>
      </c>
    </row>
    <row r="28" spans="1:10" ht="15.75" x14ac:dyDescent="0.2">
      <c r="A28" s="437"/>
      <c r="B28" s="36"/>
      <c r="C28" s="23">
        <v>4410</v>
      </c>
      <c r="D28" s="24" t="s">
        <v>23</v>
      </c>
      <c r="E28" s="25"/>
      <c r="F28" s="25"/>
      <c r="G28" s="26"/>
      <c r="H28" s="27">
        <v>1293.8699999999999</v>
      </c>
      <c r="I28" s="34"/>
      <c r="J28" s="35">
        <f t="shared" si="6"/>
        <v>1293.8699999999999</v>
      </c>
    </row>
    <row r="29" spans="1:10" ht="30" customHeight="1" x14ac:dyDescent="0.2">
      <c r="A29" s="37">
        <v>751</v>
      </c>
      <c r="B29" s="9"/>
      <c r="C29" s="9"/>
      <c r="D29" s="38" t="s">
        <v>24</v>
      </c>
      <c r="E29" s="11">
        <f>E30+E55+E35+E64+E45</f>
        <v>135587</v>
      </c>
      <c r="F29" s="11">
        <f t="shared" ref="F29:J29" si="7">F30+F55+F35+F64+F45</f>
        <v>0</v>
      </c>
      <c r="G29" s="12">
        <f t="shared" si="7"/>
        <v>135587</v>
      </c>
      <c r="H29" s="40">
        <f t="shared" si="7"/>
        <v>135510.06</v>
      </c>
      <c r="I29" s="41">
        <f t="shared" si="7"/>
        <v>0</v>
      </c>
      <c r="J29" s="42">
        <f t="shared" si="7"/>
        <v>135587</v>
      </c>
    </row>
    <row r="30" spans="1:10" ht="25.5" x14ac:dyDescent="0.2">
      <c r="A30" s="43"/>
      <c r="B30" s="44">
        <v>75101</v>
      </c>
      <c r="C30" s="45"/>
      <c r="D30" s="46" t="s">
        <v>24</v>
      </c>
      <c r="E30" s="47">
        <f>E31</f>
        <v>2949</v>
      </c>
      <c r="F30" s="47">
        <f t="shared" ref="F30:G30" si="8">F31</f>
        <v>0</v>
      </c>
      <c r="G30" s="48">
        <f t="shared" si="8"/>
        <v>2949</v>
      </c>
      <c r="H30" s="49">
        <f>H32+H33+H34</f>
        <v>2949</v>
      </c>
      <c r="I30" s="47">
        <f t="shared" ref="I30:J30" si="9">I32+I33+I34</f>
        <v>0</v>
      </c>
      <c r="J30" s="50">
        <f t="shared" si="9"/>
        <v>2949</v>
      </c>
    </row>
    <row r="31" spans="1:10" ht="60" x14ac:dyDescent="0.2">
      <c r="A31" s="51"/>
      <c r="B31" s="22"/>
      <c r="C31" s="23">
        <v>2010</v>
      </c>
      <c r="D31" s="24" t="s">
        <v>11</v>
      </c>
      <c r="E31" s="25">
        <v>2949</v>
      </c>
      <c r="F31" s="25"/>
      <c r="G31" s="26">
        <f>E31+F31</f>
        <v>2949</v>
      </c>
      <c r="H31" s="27"/>
      <c r="I31" s="28"/>
      <c r="J31" s="29"/>
    </row>
    <row r="32" spans="1:10" ht="15.75" x14ac:dyDescent="0.2">
      <c r="A32" s="51"/>
      <c r="B32" s="30"/>
      <c r="C32" s="23">
        <v>4010</v>
      </c>
      <c r="D32" s="24" t="s">
        <v>12</v>
      </c>
      <c r="E32" s="31"/>
      <c r="F32" s="31"/>
      <c r="G32" s="32"/>
      <c r="H32" s="27">
        <v>2464.9</v>
      </c>
      <c r="I32" s="28"/>
      <c r="J32" s="35">
        <f>H32+I32</f>
        <v>2464.9</v>
      </c>
    </row>
    <row r="33" spans="1:10" ht="15.75" x14ac:dyDescent="0.2">
      <c r="A33" s="51"/>
      <c r="B33" s="30"/>
      <c r="C33" s="23">
        <v>4110</v>
      </c>
      <c r="D33" s="24" t="s">
        <v>13</v>
      </c>
      <c r="E33" s="31"/>
      <c r="F33" s="31"/>
      <c r="G33" s="32"/>
      <c r="H33" s="27">
        <v>423.71</v>
      </c>
      <c r="I33" s="28"/>
      <c r="J33" s="35">
        <f t="shared" ref="J33:J34" si="10">H33+I33</f>
        <v>423.71</v>
      </c>
    </row>
    <row r="34" spans="1:10" ht="15.75" x14ac:dyDescent="0.2">
      <c r="A34" s="51"/>
      <c r="B34" s="30"/>
      <c r="C34" s="23">
        <v>4120</v>
      </c>
      <c r="D34" s="24" t="s">
        <v>14</v>
      </c>
      <c r="E34" s="25"/>
      <c r="F34" s="25"/>
      <c r="G34" s="26"/>
      <c r="H34" s="27">
        <v>60.39</v>
      </c>
      <c r="I34" s="28"/>
      <c r="J34" s="35">
        <f t="shared" si="10"/>
        <v>60.39</v>
      </c>
    </row>
    <row r="35" spans="1:10" ht="15.75" x14ac:dyDescent="0.2">
      <c r="A35" s="51"/>
      <c r="B35" s="52">
        <v>75107</v>
      </c>
      <c r="C35" s="45"/>
      <c r="D35" s="46" t="s">
        <v>25</v>
      </c>
      <c r="E35" s="47">
        <f>E36</f>
        <v>57682</v>
      </c>
      <c r="F35" s="47">
        <f>F36</f>
        <v>0</v>
      </c>
      <c r="G35" s="48">
        <f>G36</f>
        <v>57682</v>
      </c>
      <c r="H35" s="49">
        <f>H37+H38+H39+H40+H41+H44+H43+H42</f>
        <v>57682</v>
      </c>
      <c r="I35" s="53">
        <f t="shared" ref="I35:J35" si="11">I37+I38+I39+I40+I41+I44+I43+I42</f>
        <v>0</v>
      </c>
      <c r="J35" s="54">
        <f t="shared" si="11"/>
        <v>57682</v>
      </c>
    </row>
    <row r="36" spans="1:10" ht="60" x14ac:dyDescent="0.2">
      <c r="A36" s="51"/>
      <c r="B36" s="22"/>
      <c r="C36" s="23">
        <v>2010</v>
      </c>
      <c r="D36" s="24" t="s">
        <v>11</v>
      </c>
      <c r="E36" s="25">
        <v>57682</v>
      </c>
      <c r="F36" s="25"/>
      <c r="G36" s="26">
        <f>E36+F36</f>
        <v>57682</v>
      </c>
      <c r="H36" s="27"/>
      <c r="I36" s="28"/>
      <c r="J36" s="29"/>
    </row>
    <row r="37" spans="1:10" ht="15.75" x14ac:dyDescent="0.2">
      <c r="A37" s="51"/>
      <c r="B37" s="30"/>
      <c r="C37" s="23">
        <v>3030</v>
      </c>
      <c r="D37" s="24" t="s">
        <v>26</v>
      </c>
      <c r="E37" s="31"/>
      <c r="F37" s="31"/>
      <c r="G37" s="32"/>
      <c r="H37" s="33">
        <v>32142.81</v>
      </c>
      <c r="I37" s="34"/>
      <c r="J37" s="35">
        <f>H37+I37</f>
        <v>32142.81</v>
      </c>
    </row>
    <row r="38" spans="1:10" ht="15.75" x14ac:dyDescent="0.2">
      <c r="A38" s="51"/>
      <c r="B38" s="30"/>
      <c r="C38" s="23">
        <v>4110</v>
      </c>
      <c r="D38" s="24" t="s">
        <v>13</v>
      </c>
      <c r="E38" s="31"/>
      <c r="F38" s="31"/>
      <c r="G38" s="32"/>
      <c r="H38" s="33">
        <v>1658.89</v>
      </c>
      <c r="I38" s="34"/>
      <c r="J38" s="35">
        <f t="shared" ref="J38:J44" si="12">H38+I38</f>
        <v>1658.89</v>
      </c>
    </row>
    <row r="39" spans="1:10" ht="15.75" x14ac:dyDescent="0.2">
      <c r="A39" s="51"/>
      <c r="B39" s="30"/>
      <c r="C39" s="23">
        <v>4120</v>
      </c>
      <c r="D39" s="24" t="s">
        <v>14</v>
      </c>
      <c r="E39" s="31"/>
      <c r="F39" s="31"/>
      <c r="G39" s="32"/>
      <c r="H39" s="33">
        <v>181.25</v>
      </c>
      <c r="I39" s="34"/>
      <c r="J39" s="35">
        <f t="shared" si="12"/>
        <v>181.25</v>
      </c>
    </row>
    <row r="40" spans="1:10" ht="15.75" x14ac:dyDescent="0.2">
      <c r="A40" s="51"/>
      <c r="B40" s="30"/>
      <c r="C40" s="23">
        <v>4170</v>
      </c>
      <c r="D40" s="24" t="s">
        <v>15</v>
      </c>
      <c r="E40" s="31"/>
      <c r="F40" s="31"/>
      <c r="G40" s="32"/>
      <c r="H40" s="33">
        <v>12485</v>
      </c>
      <c r="I40" s="34"/>
      <c r="J40" s="35">
        <f t="shared" si="12"/>
        <v>12485</v>
      </c>
    </row>
    <row r="41" spans="1:10" ht="15.75" x14ac:dyDescent="0.2">
      <c r="A41" s="51"/>
      <c r="B41" s="30"/>
      <c r="C41" s="23">
        <v>4210</v>
      </c>
      <c r="D41" s="24" t="s">
        <v>16</v>
      </c>
      <c r="E41" s="31"/>
      <c r="F41" s="31"/>
      <c r="G41" s="32"/>
      <c r="H41" s="33">
        <v>9476.8799999999992</v>
      </c>
      <c r="I41" s="34"/>
      <c r="J41" s="35">
        <f t="shared" si="12"/>
        <v>9476.8799999999992</v>
      </c>
    </row>
    <row r="42" spans="1:10" ht="15.75" x14ac:dyDescent="0.2">
      <c r="A42" s="51"/>
      <c r="B42" s="30"/>
      <c r="C42" s="23">
        <v>4260</v>
      </c>
      <c r="D42" s="24" t="s">
        <v>27</v>
      </c>
      <c r="E42" s="31"/>
      <c r="F42" s="31"/>
      <c r="G42" s="32"/>
      <c r="H42" s="55">
        <v>73.180000000000007</v>
      </c>
      <c r="I42" s="56"/>
      <c r="J42" s="35">
        <f>H42+I42</f>
        <v>73.180000000000007</v>
      </c>
    </row>
    <row r="43" spans="1:10" ht="15.75" x14ac:dyDescent="0.2">
      <c r="A43" s="51"/>
      <c r="B43" s="30"/>
      <c r="C43" s="57">
        <v>4300</v>
      </c>
      <c r="D43" s="24" t="s">
        <v>17</v>
      </c>
      <c r="E43" s="31"/>
      <c r="F43" s="31"/>
      <c r="G43" s="32"/>
      <c r="H43" s="55">
        <v>513.99</v>
      </c>
      <c r="I43" s="56"/>
      <c r="J43" s="35">
        <f t="shared" si="12"/>
        <v>513.99</v>
      </c>
    </row>
    <row r="44" spans="1:10" ht="15.75" x14ac:dyDescent="0.2">
      <c r="A44" s="51"/>
      <c r="B44" s="30"/>
      <c r="C44" s="58">
        <v>4410</v>
      </c>
      <c r="D44" s="59" t="s">
        <v>28</v>
      </c>
      <c r="E44" s="31"/>
      <c r="F44" s="31"/>
      <c r="G44" s="32"/>
      <c r="H44" s="55">
        <v>1150</v>
      </c>
      <c r="I44" s="56"/>
      <c r="J44" s="60">
        <f t="shared" si="12"/>
        <v>1150</v>
      </c>
    </row>
    <row r="45" spans="1:10" ht="15.75" x14ac:dyDescent="0.2">
      <c r="A45" s="51"/>
      <c r="B45" s="52">
        <v>75108</v>
      </c>
      <c r="C45" s="61"/>
      <c r="D45" s="62" t="s">
        <v>29</v>
      </c>
      <c r="E45" s="53">
        <f>E46</f>
        <v>37736</v>
      </c>
      <c r="F45" s="53">
        <f>F46</f>
        <v>0</v>
      </c>
      <c r="G45" s="63">
        <f>G46</f>
        <v>37736</v>
      </c>
      <c r="H45" s="64">
        <f>H47+H48+H49+H50+H51+H53+H54</f>
        <v>37659.060000000005</v>
      </c>
      <c r="I45" s="53">
        <f>I47+I48+I49+I50+I51+I53+I54+I52</f>
        <v>0</v>
      </c>
      <c r="J45" s="65">
        <f>J47+J48+J49+J50+J51+J53+J54+J52</f>
        <v>37736.000000000007</v>
      </c>
    </row>
    <row r="46" spans="1:10" ht="60" x14ac:dyDescent="0.2">
      <c r="A46" s="51"/>
      <c r="B46" s="22"/>
      <c r="C46" s="23">
        <v>2010</v>
      </c>
      <c r="D46" s="24" t="s">
        <v>11</v>
      </c>
      <c r="E46" s="25">
        <v>37736</v>
      </c>
      <c r="F46" s="25"/>
      <c r="G46" s="26">
        <f>E46+F46</f>
        <v>37736</v>
      </c>
      <c r="H46" s="27"/>
      <c r="I46" s="28"/>
      <c r="J46" s="29"/>
    </row>
    <row r="47" spans="1:10" ht="15.75" x14ac:dyDescent="0.2">
      <c r="A47" s="51"/>
      <c r="B47" s="30"/>
      <c r="C47" s="23">
        <v>3030</v>
      </c>
      <c r="D47" s="24" t="s">
        <v>26</v>
      </c>
      <c r="E47" s="31"/>
      <c r="F47" s="31"/>
      <c r="G47" s="66"/>
      <c r="H47" s="67">
        <v>20548.150000000001</v>
      </c>
      <c r="I47" s="34"/>
      <c r="J47" s="35">
        <f>H47+I47</f>
        <v>20548.150000000001</v>
      </c>
    </row>
    <row r="48" spans="1:10" ht="15.75" x14ac:dyDescent="0.2">
      <c r="A48" s="51"/>
      <c r="B48" s="30"/>
      <c r="C48" s="23">
        <v>4110</v>
      </c>
      <c r="D48" s="24" t="s">
        <v>13</v>
      </c>
      <c r="E48" s="31"/>
      <c r="F48" s="31"/>
      <c r="G48" s="68"/>
      <c r="H48" s="67">
        <v>1256.6500000000001</v>
      </c>
      <c r="I48" s="34"/>
      <c r="J48" s="35">
        <f t="shared" ref="J48:J54" si="13">H48+I48</f>
        <v>1256.6500000000001</v>
      </c>
    </row>
    <row r="49" spans="1:10" ht="15.75" x14ac:dyDescent="0.2">
      <c r="A49" s="51"/>
      <c r="B49" s="30"/>
      <c r="C49" s="23">
        <v>4120</v>
      </c>
      <c r="D49" s="24" t="s">
        <v>14</v>
      </c>
      <c r="E49" s="31"/>
      <c r="F49" s="31"/>
      <c r="G49" s="68"/>
      <c r="H49" s="67">
        <v>103.18</v>
      </c>
      <c r="I49" s="34"/>
      <c r="J49" s="35">
        <f t="shared" si="13"/>
        <v>103.18</v>
      </c>
    </row>
    <row r="50" spans="1:10" ht="15.75" x14ac:dyDescent="0.2">
      <c r="A50" s="51"/>
      <c r="B50" s="30"/>
      <c r="C50" s="23">
        <v>4170</v>
      </c>
      <c r="D50" s="24" t="s">
        <v>15</v>
      </c>
      <c r="E50" s="31"/>
      <c r="F50" s="31"/>
      <c r="G50" s="68"/>
      <c r="H50" s="67">
        <v>10060</v>
      </c>
      <c r="I50" s="34"/>
      <c r="J50" s="35">
        <f t="shared" si="13"/>
        <v>10060</v>
      </c>
    </row>
    <row r="51" spans="1:10" ht="15.75" x14ac:dyDescent="0.2">
      <c r="A51" s="51"/>
      <c r="B51" s="30"/>
      <c r="C51" s="23">
        <v>4210</v>
      </c>
      <c r="D51" s="24" t="s">
        <v>16</v>
      </c>
      <c r="E51" s="31"/>
      <c r="F51" s="31"/>
      <c r="G51" s="68"/>
      <c r="H51" s="67">
        <v>4480.33</v>
      </c>
      <c r="I51" s="34"/>
      <c r="J51" s="35">
        <f t="shared" si="13"/>
        <v>4480.33</v>
      </c>
    </row>
    <row r="52" spans="1:10" ht="15.75" x14ac:dyDescent="0.2">
      <c r="A52" s="51"/>
      <c r="B52" s="30"/>
      <c r="C52" s="23">
        <v>4260</v>
      </c>
      <c r="D52" s="24" t="s">
        <v>27</v>
      </c>
      <c r="E52" s="31"/>
      <c r="F52" s="31"/>
      <c r="G52" s="68"/>
      <c r="H52" s="67">
        <v>76.94</v>
      </c>
      <c r="I52" s="34"/>
      <c r="J52" s="35">
        <f t="shared" si="13"/>
        <v>76.94</v>
      </c>
    </row>
    <row r="53" spans="1:10" ht="15.75" x14ac:dyDescent="0.2">
      <c r="A53" s="51"/>
      <c r="B53" s="30"/>
      <c r="C53" s="23">
        <v>4300</v>
      </c>
      <c r="D53" s="24" t="s">
        <v>17</v>
      </c>
      <c r="E53" s="31"/>
      <c r="F53" s="31"/>
      <c r="G53" s="68"/>
      <c r="H53" s="67">
        <v>247.9</v>
      </c>
      <c r="I53" s="34"/>
      <c r="J53" s="35">
        <f t="shared" si="13"/>
        <v>247.9</v>
      </c>
    </row>
    <row r="54" spans="1:10" ht="15.75" x14ac:dyDescent="0.2">
      <c r="A54" s="51"/>
      <c r="B54" s="30"/>
      <c r="C54" s="58">
        <v>4410</v>
      </c>
      <c r="D54" s="59" t="s">
        <v>28</v>
      </c>
      <c r="E54" s="31"/>
      <c r="F54" s="31"/>
      <c r="G54" s="69"/>
      <c r="H54" s="70">
        <v>962.85</v>
      </c>
      <c r="I54" s="56"/>
      <c r="J54" s="60">
        <f t="shared" si="13"/>
        <v>962.85</v>
      </c>
    </row>
    <row r="55" spans="1:10" ht="63.75" x14ac:dyDescent="0.2">
      <c r="A55" s="51"/>
      <c r="B55" s="52">
        <v>75109</v>
      </c>
      <c r="C55" s="61"/>
      <c r="D55" s="62" t="s">
        <v>30</v>
      </c>
      <c r="E55" s="53">
        <f>E56</f>
        <v>5666</v>
      </c>
      <c r="F55" s="53">
        <f>F56</f>
        <v>0</v>
      </c>
      <c r="G55" s="63">
        <f>G56</f>
        <v>5666</v>
      </c>
      <c r="H55" s="64">
        <f>H57+H58+H59+H60+H61+H62+H63</f>
        <v>5666.0000000000009</v>
      </c>
      <c r="I55" s="53">
        <f t="shared" ref="I55:J55" si="14">I57+I58+I59+I60+I61+I62+I63</f>
        <v>0</v>
      </c>
      <c r="J55" s="65">
        <f t="shared" si="14"/>
        <v>5666.0000000000009</v>
      </c>
    </row>
    <row r="56" spans="1:10" ht="60" x14ac:dyDescent="0.2">
      <c r="A56" s="51"/>
      <c r="B56" s="22"/>
      <c r="C56" s="23">
        <v>2010</v>
      </c>
      <c r="D56" s="24" t="s">
        <v>11</v>
      </c>
      <c r="E56" s="25">
        <v>5666</v>
      </c>
      <c r="F56" s="25"/>
      <c r="G56" s="26">
        <f>E56+F56</f>
        <v>5666</v>
      </c>
      <c r="H56" s="27"/>
      <c r="I56" s="28"/>
      <c r="J56" s="29"/>
    </row>
    <row r="57" spans="1:10" ht="15.75" x14ac:dyDescent="0.2">
      <c r="A57" s="51"/>
      <c r="B57" s="30"/>
      <c r="C57" s="23">
        <v>3030</v>
      </c>
      <c r="D57" s="24" t="s">
        <v>26</v>
      </c>
      <c r="E57" s="31"/>
      <c r="F57" s="31"/>
      <c r="G57" s="32"/>
      <c r="H57" s="33">
        <v>3955</v>
      </c>
      <c r="I57" s="34"/>
      <c r="J57" s="35">
        <f>H57+I57</f>
        <v>3955</v>
      </c>
    </row>
    <row r="58" spans="1:10" ht="15.75" x14ac:dyDescent="0.2">
      <c r="A58" s="51"/>
      <c r="B58" s="30"/>
      <c r="C58" s="23">
        <v>4110</v>
      </c>
      <c r="D58" s="24" t="s">
        <v>13</v>
      </c>
      <c r="E58" s="31"/>
      <c r="F58" s="31"/>
      <c r="G58" s="32"/>
      <c r="H58" s="33">
        <v>163.33000000000001</v>
      </c>
      <c r="I58" s="34"/>
      <c r="J58" s="35">
        <f t="shared" ref="J58:J63" si="15">H58+I58</f>
        <v>163.33000000000001</v>
      </c>
    </row>
    <row r="59" spans="1:10" ht="15.75" x14ac:dyDescent="0.2">
      <c r="A59" s="51"/>
      <c r="B59" s="30"/>
      <c r="C59" s="23">
        <v>4120</v>
      </c>
      <c r="D59" s="24" t="s">
        <v>14</v>
      </c>
      <c r="E59" s="31"/>
      <c r="F59" s="31"/>
      <c r="G59" s="32"/>
      <c r="H59" s="33">
        <v>23.3</v>
      </c>
      <c r="I59" s="34"/>
      <c r="J59" s="35">
        <f t="shared" si="15"/>
        <v>23.3</v>
      </c>
    </row>
    <row r="60" spans="1:10" ht="15.75" x14ac:dyDescent="0.2">
      <c r="A60" s="51"/>
      <c r="B60" s="30"/>
      <c r="C60" s="23">
        <v>4170</v>
      </c>
      <c r="D60" s="24" t="s">
        <v>15</v>
      </c>
      <c r="E60" s="31"/>
      <c r="F60" s="31"/>
      <c r="G60" s="32"/>
      <c r="H60" s="33">
        <v>950</v>
      </c>
      <c r="I60" s="34"/>
      <c r="J60" s="35">
        <f t="shared" si="15"/>
        <v>950</v>
      </c>
    </row>
    <row r="61" spans="1:10" ht="15.75" x14ac:dyDescent="0.2">
      <c r="A61" s="51"/>
      <c r="B61" s="30"/>
      <c r="C61" s="23">
        <v>4210</v>
      </c>
      <c r="D61" s="24" t="s">
        <v>16</v>
      </c>
      <c r="E61" s="31"/>
      <c r="F61" s="31"/>
      <c r="G61" s="32"/>
      <c r="H61" s="33">
        <v>280.63</v>
      </c>
      <c r="I61" s="34"/>
      <c r="J61" s="35">
        <f t="shared" si="15"/>
        <v>280.63</v>
      </c>
    </row>
    <row r="62" spans="1:10" ht="15.75" x14ac:dyDescent="0.2">
      <c r="A62" s="51"/>
      <c r="B62" s="30"/>
      <c r="C62" s="23">
        <v>4300</v>
      </c>
      <c r="D62" s="24" t="s">
        <v>17</v>
      </c>
      <c r="E62" s="31"/>
      <c r="F62" s="31"/>
      <c r="G62" s="32"/>
      <c r="H62" s="33">
        <v>163.35</v>
      </c>
      <c r="I62" s="34"/>
      <c r="J62" s="35">
        <f t="shared" si="15"/>
        <v>163.35</v>
      </c>
    </row>
    <row r="63" spans="1:10" ht="15.75" x14ac:dyDescent="0.2">
      <c r="A63" s="51"/>
      <c r="B63" s="30"/>
      <c r="C63" s="58">
        <v>4410</v>
      </c>
      <c r="D63" s="59" t="s">
        <v>28</v>
      </c>
      <c r="E63" s="31"/>
      <c r="F63" s="31"/>
      <c r="G63" s="32"/>
      <c r="H63" s="55">
        <v>130.38999999999999</v>
      </c>
      <c r="I63" s="56"/>
      <c r="J63" s="60">
        <f t="shared" si="15"/>
        <v>130.38999999999999</v>
      </c>
    </row>
    <row r="64" spans="1:10" ht="25.5" x14ac:dyDescent="0.2">
      <c r="A64" s="51"/>
      <c r="B64" s="52">
        <v>75110</v>
      </c>
      <c r="C64" s="61"/>
      <c r="D64" s="62" t="s">
        <v>31</v>
      </c>
      <c r="E64" s="53">
        <f>E65</f>
        <v>31554</v>
      </c>
      <c r="F64" s="53">
        <f>F65</f>
        <v>0</v>
      </c>
      <c r="G64" s="63">
        <f>G65</f>
        <v>31554</v>
      </c>
      <c r="H64" s="64">
        <f>H66+H67+H68+H69+H70+H72+H73+H71</f>
        <v>31553.999999999996</v>
      </c>
      <c r="I64" s="53">
        <f>I66+I67+I68+I69+I70+I72+I73+I71</f>
        <v>0</v>
      </c>
      <c r="J64" s="65">
        <f>J66+J67+J68+J69+J70+J72+J73+J71</f>
        <v>31553.999999999996</v>
      </c>
    </row>
    <row r="65" spans="1:10" ht="60" x14ac:dyDescent="0.2">
      <c r="A65" s="51"/>
      <c r="B65" s="22"/>
      <c r="C65" s="23">
        <v>2010</v>
      </c>
      <c r="D65" s="24" t="s">
        <v>11</v>
      </c>
      <c r="E65" s="25">
        <v>31554</v>
      </c>
      <c r="F65" s="25"/>
      <c r="G65" s="71">
        <f>E65+F65</f>
        <v>31554</v>
      </c>
      <c r="H65" s="72"/>
      <c r="I65" s="28"/>
      <c r="J65" s="29"/>
    </row>
    <row r="66" spans="1:10" ht="15.75" x14ac:dyDescent="0.2">
      <c r="A66" s="51"/>
      <c r="B66" s="30"/>
      <c r="C66" s="23">
        <v>3030</v>
      </c>
      <c r="D66" s="24" t="s">
        <v>26</v>
      </c>
      <c r="E66" s="31"/>
      <c r="F66" s="31"/>
      <c r="G66" s="68"/>
      <c r="H66" s="67">
        <v>17963.14</v>
      </c>
      <c r="I66" s="34"/>
      <c r="J66" s="35">
        <f>H66+I66</f>
        <v>17963.14</v>
      </c>
    </row>
    <row r="67" spans="1:10" ht="15.75" x14ac:dyDescent="0.2">
      <c r="A67" s="51"/>
      <c r="B67" s="30"/>
      <c r="C67" s="23">
        <v>4110</v>
      </c>
      <c r="D67" s="24" t="s">
        <v>13</v>
      </c>
      <c r="E67" s="31"/>
      <c r="F67" s="31"/>
      <c r="G67" s="68"/>
      <c r="H67" s="67">
        <v>1138.01</v>
      </c>
      <c r="I67" s="34"/>
      <c r="J67" s="35">
        <f t="shared" ref="J67:J73" si="16">H67+I67</f>
        <v>1138.01</v>
      </c>
    </row>
    <row r="68" spans="1:10" ht="15.75" x14ac:dyDescent="0.2">
      <c r="A68" s="51"/>
      <c r="B68" s="30"/>
      <c r="C68" s="23">
        <v>4120</v>
      </c>
      <c r="D68" s="24" t="s">
        <v>14</v>
      </c>
      <c r="E68" s="31"/>
      <c r="F68" s="31"/>
      <c r="G68" s="68"/>
      <c r="H68" s="67">
        <v>86.28</v>
      </c>
      <c r="I68" s="34"/>
      <c r="J68" s="35">
        <f t="shared" si="16"/>
        <v>86.28</v>
      </c>
    </row>
    <row r="69" spans="1:10" ht="15.75" x14ac:dyDescent="0.2">
      <c r="A69" s="51"/>
      <c r="B69" s="30"/>
      <c r="C69" s="23">
        <v>4170</v>
      </c>
      <c r="D69" s="24" t="s">
        <v>15</v>
      </c>
      <c r="E69" s="31"/>
      <c r="F69" s="31"/>
      <c r="G69" s="68"/>
      <c r="H69" s="67">
        <v>8630</v>
      </c>
      <c r="I69" s="34"/>
      <c r="J69" s="35">
        <f t="shared" si="16"/>
        <v>8630</v>
      </c>
    </row>
    <row r="70" spans="1:10" ht="15.75" x14ac:dyDescent="0.2">
      <c r="A70" s="51"/>
      <c r="B70" s="30"/>
      <c r="C70" s="23">
        <v>4210</v>
      </c>
      <c r="D70" s="24" t="s">
        <v>16</v>
      </c>
      <c r="E70" s="31"/>
      <c r="F70" s="31"/>
      <c r="G70" s="68"/>
      <c r="H70" s="67">
        <v>2229.11</v>
      </c>
      <c r="I70" s="34"/>
      <c r="J70" s="35">
        <f t="shared" si="16"/>
        <v>2229.11</v>
      </c>
    </row>
    <row r="71" spans="1:10" ht="15.75" x14ac:dyDescent="0.2">
      <c r="A71" s="51"/>
      <c r="B71" s="30"/>
      <c r="C71" s="23">
        <v>4260</v>
      </c>
      <c r="D71" s="24" t="s">
        <v>27</v>
      </c>
      <c r="E71" s="31"/>
      <c r="F71" s="31"/>
      <c r="G71" s="68"/>
      <c r="H71" s="70">
        <v>29.05</v>
      </c>
      <c r="I71" s="56"/>
      <c r="J71" s="35">
        <f>H71+I71</f>
        <v>29.05</v>
      </c>
    </row>
    <row r="72" spans="1:10" ht="15.75" x14ac:dyDescent="0.2">
      <c r="A72" s="51"/>
      <c r="B72" s="30"/>
      <c r="C72" s="23">
        <v>4300</v>
      </c>
      <c r="D72" s="24" t="s">
        <v>17</v>
      </c>
      <c r="E72" s="31"/>
      <c r="F72" s="31"/>
      <c r="G72" s="68"/>
      <c r="H72" s="67">
        <v>1168.43</v>
      </c>
      <c r="I72" s="34"/>
      <c r="J72" s="35">
        <f t="shared" si="16"/>
        <v>1168.43</v>
      </c>
    </row>
    <row r="73" spans="1:10" ht="15.75" x14ac:dyDescent="0.2">
      <c r="A73" s="51"/>
      <c r="B73" s="30"/>
      <c r="C73" s="58">
        <v>4410</v>
      </c>
      <c r="D73" s="59" t="s">
        <v>28</v>
      </c>
      <c r="E73" s="31"/>
      <c r="F73" s="31"/>
      <c r="G73" s="68"/>
      <c r="H73" s="70">
        <v>309.98</v>
      </c>
      <c r="I73" s="56"/>
      <c r="J73" s="60">
        <f t="shared" si="16"/>
        <v>309.98</v>
      </c>
    </row>
    <row r="74" spans="1:10" ht="15.75" x14ac:dyDescent="0.2">
      <c r="A74" s="73">
        <v>801</v>
      </c>
      <c r="B74" s="74"/>
      <c r="C74" s="75"/>
      <c r="D74" s="76" t="s">
        <v>32</v>
      </c>
      <c r="E74" s="77">
        <f>E75+E79+E84</f>
        <v>123912.7</v>
      </c>
      <c r="F74" s="77">
        <f t="shared" ref="F74:J74" si="17">F75+F79+F84</f>
        <v>0</v>
      </c>
      <c r="G74" s="78">
        <f t="shared" si="17"/>
        <v>123912.7</v>
      </c>
      <c r="H74" s="79">
        <f t="shared" si="17"/>
        <v>123912.7</v>
      </c>
      <c r="I74" s="77">
        <f t="shared" si="17"/>
        <v>0</v>
      </c>
      <c r="J74" s="78">
        <f t="shared" si="17"/>
        <v>123912.7</v>
      </c>
    </row>
    <row r="75" spans="1:10" ht="15.75" customHeight="1" x14ac:dyDescent="0.2">
      <c r="A75" s="428"/>
      <c r="B75" s="80">
        <v>80101</v>
      </c>
      <c r="C75" s="81"/>
      <c r="D75" s="82" t="s">
        <v>33</v>
      </c>
      <c r="E75" s="83">
        <f>E76</f>
        <v>85663.72</v>
      </c>
      <c r="F75" s="83">
        <f>F76</f>
        <v>0</v>
      </c>
      <c r="G75" s="84">
        <f t="shared" ref="G75" si="18">G76</f>
        <v>85663.72</v>
      </c>
      <c r="H75" s="85">
        <f>H77+H78</f>
        <v>85663.72</v>
      </c>
      <c r="I75" s="83">
        <f>I77+I78</f>
        <v>0</v>
      </c>
      <c r="J75" s="86">
        <f>J77+J78</f>
        <v>85663.72</v>
      </c>
    </row>
    <row r="76" spans="1:10" ht="60" x14ac:dyDescent="0.2">
      <c r="A76" s="429"/>
      <c r="B76" s="431"/>
      <c r="C76" s="23">
        <v>2010</v>
      </c>
      <c r="D76" s="24" t="s">
        <v>11</v>
      </c>
      <c r="E76" s="25">
        <v>85663.72</v>
      </c>
      <c r="F76" s="25"/>
      <c r="G76" s="26">
        <f>E76+F76</f>
        <v>85663.72</v>
      </c>
      <c r="H76" s="27"/>
      <c r="I76" s="28"/>
      <c r="J76" s="29"/>
    </row>
    <row r="77" spans="1:10" ht="15.75" customHeight="1" x14ac:dyDescent="0.2">
      <c r="A77" s="429"/>
      <c r="B77" s="432"/>
      <c r="C77" s="23">
        <v>4210</v>
      </c>
      <c r="D77" s="24" t="s">
        <v>16</v>
      </c>
      <c r="E77" s="25"/>
      <c r="F77" s="25"/>
      <c r="G77" s="26"/>
      <c r="H77" s="33">
        <v>848.14</v>
      </c>
      <c r="I77" s="34"/>
      <c r="J77" s="35">
        <f>H77+I77</f>
        <v>848.14</v>
      </c>
    </row>
    <row r="78" spans="1:10" ht="27.75" customHeight="1" x14ac:dyDescent="0.2">
      <c r="A78" s="429"/>
      <c r="B78" s="433"/>
      <c r="C78" s="87">
        <v>4240</v>
      </c>
      <c r="D78" s="88" t="s">
        <v>34</v>
      </c>
      <c r="E78" s="25"/>
      <c r="F78" s="25"/>
      <c r="G78" s="26"/>
      <c r="H78" s="33">
        <v>84815.58</v>
      </c>
      <c r="I78" s="34"/>
      <c r="J78" s="35">
        <f>H78+I78</f>
        <v>84815.58</v>
      </c>
    </row>
    <row r="79" spans="1:10" ht="15.75" customHeight="1" x14ac:dyDescent="0.2">
      <c r="A79" s="429"/>
      <c r="B79" s="80">
        <v>80110</v>
      </c>
      <c r="C79" s="81"/>
      <c r="D79" s="82" t="s">
        <v>35</v>
      </c>
      <c r="E79" s="83">
        <f>E80</f>
        <v>38074</v>
      </c>
      <c r="F79" s="83">
        <f>F80</f>
        <v>0</v>
      </c>
      <c r="G79" s="84">
        <f t="shared" ref="G79" si="19">G80</f>
        <v>38074</v>
      </c>
      <c r="H79" s="85">
        <f>H82+H83+H81</f>
        <v>38074</v>
      </c>
      <c r="I79" s="83">
        <f>I82+I83+I81</f>
        <v>0</v>
      </c>
      <c r="J79" s="86">
        <f>J82+J83+J81</f>
        <v>38074</v>
      </c>
    </row>
    <row r="80" spans="1:10" ht="60" x14ac:dyDescent="0.2">
      <c r="A80" s="429"/>
      <c r="B80" s="431"/>
      <c r="C80" s="23">
        <v>2010</v>
      </c>
      <c r="D80" s="24" t="s">
        <v>11</v>
      </c>
      <c r="E80" s="25">
        <v>38074</v>
      </c>
      <c r="F80" s="25"/>
      <c r="G80" s="26">
        <f>E80+F80</f>
        <v>38074</v>
      </c>
      <c r="H80" s="27"/>
      <c r="I80" s="28"/>
      <c r="J80" s="35"/>
    </row>
    <row r="81" spans="1:10" ht="36" x14ac:dyDescent="0.2">
      <c r="A81" s="429"/>
      <c r="B81" s="432"/>
      <c r="C81" s="23">
        <v>2820</v>
      </c>
      <c r="D81" s="89" t="s">
        <v>36</v>
      </c>
      <c r="E81" s="25"/>
      <c r="F81" s="25"/>
      <c r="G81" s="26"/>
      <c r="H81" s="33">
        <v>7326.54</v>
      </c>
      <c r="I81" s="34"/>
      <c r="J81" s="35">
        <f>H81+I81</f>
        <v>7326.54</v>
      </c>
    </row>
    <row r="82" spans="1:10" ht="15.75" customHeight="1" x14ac:dyDescent="0.2">
      <c r="A82" s="429"/>
      <c r="B82" s="432"/>
      <c r="C82" s="23">
        <v>4210</v>
      </c>
      <c r="D82" s="24" t="s">
        <v>16</v>
      </c>
      <c r="E82" s="25"/>
      <c r="F82" s="25"/>
      <c r="G82" s="26"/>
      <c r="H82" s="33">
        <v>376.97</v>
      </c>
      <c r="I82" s="34"/>
      <c r="J82" s="35">
        <f>H82+I82</f>
        <v>376.97</v>
      </c>
    </row>
    <row r="83" spans="1:10" ht="27.75" customHeight="1" x14ac:dyDescent="0.2">
      <c r="A83" s="429"/>
      <c r="B83" s="433"/>
      <c r="C83" s="87">
        <v>4240</v>
      </c>
      <c r="D83" s="88" t="s">
        <v>34</v>
      </c>
      <c r="E83" s="25"/>
      <c r="F83" s="25"/>
      <c r="G83" s="26"/>
      <c r="H83" s="33">
        <v>30370.49</v>
      </c>
      <c r="I83" s="34"/>
      <c r="J83" s="35">
        <f>H83+I83</f>
        <v>30370.49</v>
      </c>
    </row>
    <row r="84" spans="1:10" ht="84" customHeight="1" x14ac:dyDescent="0.2">
      <c r="A84" s="429"/>
      <c r="B84" s="80">
        <v>80150</v>
      </c>
      <c r="C84" s="81"/>
      <c r="D84" s="82" t="s">
        <v>37</v>
      </c>
      <c r="E84" s="83">
        <f>E85</f>
        <v>174.98</v>
      </c>
      <c r="F84" s="83">
        <f>F85</f>
        <v>0</v>
      </c>
      <c r="G84" s="84">
        <f t="shared" ref="G84" si="20">G85</f>
        <v>174.98</v>
      </c>
      <c r="H84" s="85">
        <f>H86+H87</f>
        <v>174.98</v>
      </c>
      <c r="I84" s="83">
        <f>I86+I87</f>
        <v>0</v>
      </c>
      <c r="J84" s="86">
        <f>J86+J87</f>
        <v>174.98</v>
      </c>
    </row>
    <row r="85" spans="1:10" ht="60" x14ac:dyDescent="0.2">
      <c r="A85" s="429"/>
      <c r="B85" s="431"/>
      <c r="C85" s="23">
        <v>2010</v>
      </c>
      <c r="D85" s="24" t="s">
        <v>11</v>
      </c>
      <c r="E85" s="25">
        <v>174.98</v>
      </c>
      <c r="F85" s="25"/>
      <c r="G85" s="26">
        <f>E85+F85</f>
        <v>174.98</v>
      </c>
      <c r="H85" s="27"/>
      <c r="I85" s="28"/>
      <c r="J85" s="29"/>
    </row>
    <row r="86" spans="1:10" ht="15.75" customHeight="1" x14ac:dyDescent="0.2">
      <c r="A86" s="429"/>
      <c r="B86" s="432"/>
      <c r="C86" s="23">
        <v>4210</v>
      </c>
      <c r="D86" s="24" t="s">
        <v>16</v>
      </c>
      <c r="E86" s="25"/>
      <c r="F86" s="25"/>
      <c r="G86" s="26"/>
      <c r="H86" s="33">
        <v>1.73</v>
      </c>
      <c r="I86" s="34"/>
      <c r="J86" s="35">
        <f>H86+I86</f>
        <v>1.73</v>
      </c>
    </row>
    <row r="87" spans="1:10" ht="27.75" customHeight="1" x14ac:dyDescent="0.2">
      <c r="A87" s="437"/>
      <c r="B87" s="433"/>
      <c r="C87" s="87">
        <v>4240</v>
      </c>
      <c r="D87" s="88" t="s">
        <v>34</v>
      </c>
      <c r="E87" s="25"/>
      <c r="F87" s="25"/>
      <c r="G87" s="26"/>
      <c r="H87" s="33">
        <v>173.25</v>
      </c>
      <c r="I87" s="34"/>
      <c r="J87" s="35">
        <f>H87+I87</f>
        <v>173.25</v>
      </c>
    </row>
    <row r="88" spans="1:10" ht="15.75" x14ac:dyDescent="0.2">
      <c r="A88" s="37">
        <v>852</v>
      </c>
      <c r="B88" s="90"/>
      <c r="C88" s="9"/>
      <c r="D88" s="91" t="s">
        <v>38</v>
      </c>
      <c r="E88" s="41">
        <f>E89+E104+E111+E107+E114</f>
        <v>6920405</v>
      </c>
      <c r="F88" s="41">
        <f t="shared" ref="F88:J88" si="21">F89+F104+F111+F107+F114</f>
        <v>-199350</v>
      </c>
      <c r="G88" s="92">
        <f t="shared" si="21"/>
        <v>6721055</v>
      </c>
      <c r="H88" s="40">
        <f t="shared" si="21"/>
        <v>6920405</v>
      </c>
      <c r="I88" s="41">
        <f t="shared" si="21"/>
        <v>-199350</v>
      </c>
      <c r="J88" s="42">
        <f t="shared" si="21"/>
        <v>6721055</v>
      </c>
    </row>
    <row r="89" spans="1:10" ht="56.25" customHeight="1" x14ac:dyDescent="0.2">
      <c r="A89" s="428"/>
      <c r="B89" s="39">
        <v>85212</v>
      </c>
      <c r="C89" s="16"/>
      <c r="D89" s="17" t="s">
        <v>39</v>
      </c>
      <c r="E89" s="93">
        <f>SUM(E90:E90)</f>
        <v>6779038</v>
      </c>
      <c r="F89" s="93">
        <f t="shared" ref="F89:G89" si="22">SUM(F90:F90)</f>
        <v>-200000</v>
      </c>
      <c r="G89" s="94">
        <f t="shared" si="22"/>
        <v>6579038</v>
      </c>
      <c r="H89" s="20">
        <f>SUM(H91:H103)</f>
        <v>6779038</v>
      </c>
      <c r="I89" s="95">
        <f t="shared" ref="I89:J89" si="23">SUM(I91:I103)</f>
        <v>-200000</v>
      </c>
      <c r="J89" s="96">
        <f t="shared" si="23"/>
        <v>6579038</v>
      </c>
    </row>
    <row r="90" spans="1:10" ht="60" x14ac:dyDescent="0.2">
      <c r="A90" s="429"/>
      <c r="B90" s="22"/>
      <c r="C90" s="23">
        <v>2010</v>
      </c>
      <c r="D90" s="24" t="s">
        <v>11</v>
      </c>
      <c r="E90" s="25">
        <v>6779038</v>
      </c>
      <c r="F90" s="25">
        <v>-200000</v>
      </c>
      <c r="G90" s="26">
        <f>E90+F90</f>
        <v>6579038</v>
      </c>
      <c r="H90" s="27"/>
      <c r="I90" s="28"/>
      <c r="J90" s="29"/>
    </row>
    <row r="91" spans="1:10" ht="15.75" x14ac:dyDescent="0.2">
      <c r="A91" s="429"/>
      <c r="B91" s="30"/>
      <c r="C91" s="23">
        <v>3110</v>
      </c>
      <c r="D91" s="24" t="s">
        <v>40</v>
      </c>
      <c r="E91" s="31"/>
      <c r="F91" s="31"/>
      <c r="G91" s="32"/>
      <c r="H91" s="27">
        <v>6382358.3700000001</v>
      </c>
      <c r="I91" s="34">
        <v>-197300</v>
      </c>
      <c r="J91" s="35">
        <f>H91+I91</f>
        <v>6185058.3700000001</v>
      </c>
    </row>
    <row r="92" spans="1:10" ht="15.75" x14ac:dyDescent="0.2">
      <c r="A92" s="429"/>
      <c r="B92" s="30"/>
      <c r="C92" s="23">
        <v>4010</v>
      </c>
      <c r="D92" s="24" t="s">
        <v>12</v>
      </c>
      <c r="E92" s="31"/>
      <c r="F92" s="31"/>
      <c r="G92" s="32"/>
      <c r="H92" s="27">
        <v>135148</v>
      </c>
      <c r="I92" s="34">
        <v>-5000</v>
      </c>
      <c r="J92" s="35">
        <f t="shared" ref="J92:J103" si="24">H92+I92</f>
        <v>130148</v>
      </c>
    </row>
    <row r="93" spans="1:10" ht="15.75" x14ac:dyDescent="0.2">
      <c r="A93" s="429"/>
      <c r="B93" s="30"/>
      <c r="C93" s="23">
        <v>4040</v>
      </c>
      <c r="D93" s="24" t="s">
        <v>21</v>
      </c>
      <c r="E93" s="31"/>
      <c r="F93" s="31"/>
      <c r="G93" s="32"/>
      <c r="H93" s="27">
        <v>8879.6299999999992</v>
      </c>
      <c r="I93" s="34"/>
      <c r="J93" s="35">
        <f t="shared" si="24"/>
        <v>8879.6299999999992</v>
      </c>
    </row>
    <row r="94" spans="1:10" ht="15.75" x14ac:dyDescent="0.2">
      <c r="A94" s="429"/>
      <c r="B94" s="30"/>
      <c r="C94" s="23">
        <v>4110</v>
      </c>
      <c r="D94" s="24" t="s">
        <v>13</v>
      </c>
      <c r="E94" s="31"/>
      <c r="F94" s="31"/>
      <c r="G94" s="32"/>
      <c r="H94" s="27">
        <v>224434</v>
      </c>
      <c r="I94" s="34">
        <v>9000</v>
      </c>
      <c r="J94" s="35">
        <f t="shared" si="24"/>
        <v>233434</v>
      </c>
    </row>
    <row r="95" spans="1:10" ht="15.75" x14ac:dyDescent="0.2">
      <c r="A95" s="429"/>
      <c r="B95" s="30"/>
      <c r="C95" s="57">
        <v>4120</v>
      </c>
      <c r="D95" s="97" t="s">
        <v>14</v>
      </c>
      <c r="E95" s="31"/>
      <c r="F95" s="31"/>
      <c r="G95" s="32"/>
      <c r="H95" s="98">
        <v>3192</v>
      </c>
      <c r="I95" s="34"/>
      <c r="J95" s="35">
        <f t="shared" si="24"/>
        <v>3192</v>
      </c>
    </row>
    <row r="96" spans="1:10" ht="15.75" x14ac:dyDescent="0.2">
      <c r="A96" s="429"/>
      <c r="B96" s="30"/>
      <c r="C96" s="23">
        <v>4210</v>
      </c>
      <c r="D96" s="24" t="s">
        <v>16</v>
      </c>
      <c r="E96" s="31"/>
      <c r="F96" s="31"/>
      <c r="G96" s="32"/>
      <c r="H96" s="27">
        <v>424.6</v>
      </c>
      <c r="I96" s="34"/>
      <c r="J96" s="35">
        <f t="shared" si="24"/>
        <v>424.6</v>
      </c>
    </row>
    <row r="97" spans="1:10" ht="15.75" x14ac:dyDescent="0.2">
      <c r="A97" s="429"/>
      <c r="B97" s="30"/>
      <c r="C97" s="23">
        <v>4270</v>
      </c>
      <c r="D97" s="24" t="s">
        <v>22</v>
      </c>
      <c r="E97" s="31"/>
      <c r="F97" s="31"/>
      <c r="G97" s="32"/>
      <c r="H97" s="27">
        <v>550</v>
      </c>
      <c r="I97" s="34"/>
      <c r="J97" s="35">
        <f t="shared" si="24"/>
        <v>550</v>
      </c>
    </row>
    <row r="98" spans="1:10" ht="15.75" x14ac:dyDescent="0.2">
      <c r="A98" s="429"/>
      <c r="B98" s="30"/>
      <c r="C98" s="23">
        <v>4300</v>
      </c>
      <c r="D98" s="24" t="s">
        <v>17</v>
      </c>
      <c r="E98" s="31"/>
      <c r="F98" s="31"/>
      <c r="G98" s="32"/>
      <c r="H98" s="27">
        <v>2500</v>
      </c>
      <c r="I98" s="34">
        <v>-1100</v>
      </c>
      <c r="J98" s="35">
        <f t="shared" si="24"/>
        <v>1400</v>
      </c>
    </row>
    <row r="99" spans="1:10" ht="36" x14ac:dyDescent="0.2">
      <c r="A99" s="429"/>
      <c r="B99" s="30"/>
      <c r="C99" s="23">
        <v>4360</v>
      </c>
      <c r="D99" s="24" t="s">
        <v>41</v>
      </c>
      <c r="E99" s="31"/>
      <c r="F99" s="31"/>
      <c r="G99" s="32"/>
      <c r="H99" s="27">
        <v>1347</v>
      </c>
      <c r="I99" s="34"/>
      <c r="J99" s="35">
        <f t="shared" si="24"/>
        <v>1347</v>
      </c>
    </row>
    <row r="100" spans="1:10" ht="24" x14ac:dyDescent="0.2">
      <c r="A100" s="429"/>
      <c r="B100" s="30"/>
      <c r="C100" s="23">
        <v>4400</v>
      </c>
      <c r="D100" s="24" t="s">
        <v>42</v>
      </c>
      <c r="E100" s="31"/>
      <c r="F100" s="31"/>
      <c r="G100" s="32"/>
      <c r="H100" s="27">
        <v>2975.4</v>
      </c>
      <c r="I100" s="34"/>
      <c r="J100" s="35">
        <f t="shared" si="24"/>
        <v>2975.4</v>
      </c>
    </row>
    <row r="101" spans="1:10" ht="24" x14ac:dyDescent="0.2">
      <c r="A101" s="429"/>
      <c r="B101" s="30"/>
      <c r="C101" s="23">
        <v>4440</v>
      </c>
      <c r="D101" s="24" t="s">
        <v>43</v>
      </c>
      <c r="E101" s="31"/>
      <c r="F101" s="31"/>
      <c r="G101" s="32"/>
      <c r="H101" s="27">
        <v>4029</v>
      </c>
      <c r="I101" s="34"/>
      <c r="J101" s="35">
        <f t="shared" si="24"/>
        <v>4029</v>
      </c>
    </row>
    <row r="102" spans="1:10" ht="24" x14ac:dyDescent="0.2">
      <c r="A102" s="429"/>
      <c r="B102" s="30"/>
      <c r="C102" s="23">
        <v>4610</v>
      </c>
      <c r="D102" s="24" t="s">
        <v>44</v>
      </c>
      <c r="E102" s="31"/>
      <c r="F102" s="31"/>
      <c r="G102" s="32"/>
      <c r="H102" s="27">
        <v>12200</v>
      </c>
      <c r="I102" s="34">
        <v>-5600</v>
      </c>
      <c r="J102" s="35">
        <f t="shared" si="24"/>
        <v>6600</v>
      </c>
    </row>
    <row r="103" spans="1:10" ht="24" x14ac:dyDescent="0.2">
      <c r="A103" s="429"/>
      <c r="B103" s="30"/>
      <c r="C103" s="23">
        <v>4700</v>
      </c>
      <c r="D103" s="24" t="s">
        <v>45</v>
      </c>
      <c r="E103" s="25"/>
      <c r="F103" s="25"/>
      <c r="G103" s="26"/>
      <c r="H103" s="27">
        <v>1000</v>
      </c>
      <c r="I103" s="34"/>
      <c r="J103" s="35">
        <f t="shared" si="24"/>
        <v>1000</v>
      </c>
    </row>
    <row r="104" spans="1:10" ht="89.25" x14ac:dyDescent="0.2">
      <c r="A104" s="429"/>
      <c r="B104" s="99">
        <v>85213</v>
      </c>
      <c r="C104" s="100"/>
      <c r="D104" s="101" t="s">
        <v>46</v>
      </c>
      <c r="E104" s="95">
        <f>E105</f>
        <v>35840</v>
      </c>
      <c r="F104" s="95">
        <f t="shared" ref="F104:G104" si="25">F105</f>
        <v>650</v>
      </c>
      <c r="G104" s="102">
        <f t="shared" si="25"/>
        <v>36490</v>
      </c>
      <c r="H104" s="103">
        <f>H106</f>
        <v>35840</v>
      </c>
      <c r="I104" s="95">
        <f t="shared" ref="I104:J104" si="26">I106</f>
        <v>650</v>
      </c>
      <c r="J104" s="96">
        <f t="shared" si="26"/>
        <v>36490</v>
      </c>
    </row>
    <row r="105" spans="1:10" ht="60" x14ac:dyDescent="0.2">
      <c r="A105" s="429"/>
      <c r="B105" s="22"/>
      <c r="C105" s="23">
        <v>2010</v>
      </c>
      <c r="D105" s="24" t="s">
        <v>11</v>
      </c>
      <c r="E105" s="25">
        <v>35840</v>
      </c>
      <c r="F105" s="25">
        <v>650</v>
      </c>
      <c r="G105" s="26">
        <f>E105+F105</f>
        <v>36490</v>
      </c>
      <c r="H105" s="27"/>
      <c r="I105" s="28"/>
      <c r="J105" s="29"/>
    </row>
    <row r="106" spans="1:10" ht="15.75" x14ac:dyDescent="0.2">
      <c r="A106" s="429"/>
      <c r="B106" s="104"/>
      <c r="C106" s="23">
        <v>4130</v>
      </c>
      <c r="D106" s="24" t="s">
        <v>47</v>
      </c>
      <c r="E106" s="25"/>
      <c r="F106" s="25"/>
      <c r="G106" s="26"/>
      <c r="H106" s="27">
        <v>35840</v>
      </c>
      <c r="I106" s="34">
        <v>650</v>
      </c>
      <c r="J106" s="35">
        <f>H106+I106</f>
        <v>36490</v>
      </c>
    </row>
    <row r="107" spans="1:10" ht="15.75" customHeight="1" x14ac:dyDescent="0.2">
      <c r="A107" s="429"/>
      <c r="B107" s="80">
        <v>85215</v>
      </c>
      <c r="C107" s="105"/>
      <c r="D107" s="106" t="s">
        <v>48</v>
      </c>
      <c r="E107" s="83">
        <f>E108</f>
        <v>18000</v>
      </c>
      <c r="F107" s="83">
        <f>F108</f>
        <v>0</v>
      </c>
      <c r="G107" s="84">
        <f t="shared" ref="G107" si="27">G108</f>
        <v>18000</v>
      </c>
      <c r="H107" s="107">
        <f>H109+H110</f>
        <v>18000</v>
      </c>
      <c r="I107" s="83">
        <f>I109+I110</f>
        <v>0</v>
      </c>
      <c r="J107" s="86">
        <f>J109+J110</f>
        <v>18000</v>
      </c>
    </row>
    <row r="108" spans="1:10" ht="60" x14ac:dyDescent="0.2">
      <c r="A108" s="429"/>
      <c r="B108" s="431"/>
      <c r="C108" s="23">
        <v>2010</v>
      </c>
      <c r="D108" s="24" t="s">
        <v>11</v>
      </c>
      <c r="E108" s="25">
        <v>18000</v>
      </c>
      <c r="F108" s="25"/>
      <c r="G108" s="26">
        <f>E108+F108</f>
        <v>18000</v>
      </c>
      <c r="H108" s="27"/>
      <c r="I108" s="28"/>
      <c r="J108" s="29"/>
    </row>
    <row r="109" spans="1:10" ht="15.75" customHeight="1" x14ac:dyDescent="0.2">
      <c r="A109" s="429"/>
      <c r="B109" s="432"/>
      <c r="C109" s="23">
        <v>3110</v>
      </c>
      <c r="D109" s="24" t="s">
        <v>40</v>
      </c>
      <c r="E109" s="25"/>
      <c r="F109" s="25"/>
      <c r="G109" s="26"/>
      <c r="H109" s="33">
        <v>17647.05</v>
      </c>
      <c r="I109" s="34"/>
      <c r="J109" s="35">
        <f>H109+I109</f>
        <v>17647.05</v>
      </c>
    </row>
    <row r="110" spans="1:10" ht="15.75" customHeight="1" x14ac:dyDescent="0.2">
      <c r="A110" s="429"/>
      <c r="B110" s="433"/>
      <c r="C110" s="23">
        <v>4210</v>
      </c>
      <c r="D110" s="24" t="s">
        <v>16</v>
      </c>
      <c r="E110" s="25"/>
      <c r="F110" s="25"/>
      <c r="G110" s="26"/>
      <c r="H110" s="33">
        <v>352.95</v>
      </c>
      <c r="I110" s="34"/>
      <c r="J110" s="35">
        <f>H110+I110</f>
        <v>352.95</v>
      </c>
    </row>
    <row r="111" spans="1:10" ht="28.5" customHeight="1" x14ac:dyDescent="0.2">
      <c r="A111" s="429"/>
      <c r="B111" s="99">
        <v>85228</v>
      </c>
      <c r="C111" s="100"/>
      <c r="D111" s="101" t="s">
        <v>49</v>
      </c>
      <c r="E111" s="95">
        <f>E112</f>
        <v>85927</v>
      </c>
      <c r="F111" s="95">
        <f t="shared" ref="F111:G111" si="28">F112</f>
        <v>0</v>
      </c>
      <c r="G111" s="102">
        <f t="shared" si="28"/>
        <v>85927</v>
      </c>
      <c r="H111" s="103">
        <f>SUM(H113:H113)</f>
        <v>85927</v>
      </c>
      <c r="I111" s="95">
        <f t="shared" ref="I111:J111" si="29">SUM(I113:I113)</f>
        <v>0</v>
      </c>
      <c r="J111" s="96">
        <f t="shared" si="29"/>
        <v>85927</v>
      </c>
    </row>
    <row r="112" spans="1:10" ht="60" x14ac:dyDescent="0.2">
      <c r="A112" s="429"/>
      <c r="B112" s="22"/>
      <c r="C112" s="23">
        <v>2010</v>
      </c>
      <c r="D112" s="24" t="s">
        <v>11</v>
      </c>
      <c r="E112" s="25">
        <v>85927</v>
      </c>
      <c r="F112" s="25"/>
      <c r="G112" s="26">
        <f>E112+F112</f>
        <v>85927</v>
      </c>
      <c r="H112" s="27"/>
      <c r="I112" s="28"/>
      <c r="J112" s="29"/>
    </row>
    <row r="113" spans="1:10" ht="15.75" x14ac:dyDescent="0.2">
      <c r="A113" s="429"/>
      <c r="B113" s="30"/>
      <c r="C113" s="58">
        <v>4300</v>
      </c>
      <c r="D113" s="59" t="s">
        <v>17</v>
      </c>
      <c r="E113" s="31"/>
      <c r="F113" s="31"/>
      <c r="G113" s="32"/>
      <c r="H113" s="27">
        <v>85927</v>
      </c>
      <c r="I113" s="34"/>
      <c r="J113" s="35">
        <f>H113+I113</f>
        <v>85927</v>
      </c>
    </row>
    <row r="114" spans="1:10" ht="24" customHeight="1" x14ac:dyDescent="0.2">
      <c r="A114" s="429"/>
      <c r="B114" s="99">
        <v>85295</v>
      </c>
      <c r="C114" s="100"/>
      <c r="D114" s="101" t="s">
        <v>10</v>
      </c>
      <c r="E114" s="108">
        <f>SUM(E115:E115)</f>
        <v>1600</v>
      </c>
      <c r="F114" s="108">
        <f t="shared" ref="F114:G114" si="30">SUM(F115:F115)</f>
        <v>0</v>
      </c>
      <c r="G114" s="109">
        <f t="shared" si="30"/>
        <v>1600</v>
      </c>
      <c r="H114" s="20">
        <f>SUM(H116:H118)</f>
        <v>1600</v>
      </c>
      <c r="I114" s="95">
        <f t="shared" ref="I114:J114" si="31">SUM(I116:I118)</f>
        <v>0</v>
      </c>
      <c r="J114" s="96">
        <f t="shared" si="31"/>
        <v>1600</v>
      </c>
    </row>
    <row r="115" spans="1:10" ht="60" x14ac:dyDescent="0.2">
      <c r="A115" s="429"/>
      <c r="B115" s="22"/>
      <c r="C115" s="23">
        <v>2010</v>
      </c>
      <c r="D115" s="24" t="s">
        <v>11</v>
      </c>
      <c r="E115" s="25">
        <v>1600</v>
      </c>
      <c r="F115" s="25"/>
      <c r="G115" s="26">
        <f>E115+F115</f>
        <v>1600</v>
      </c>
      <c r="H115" s="27"/>
      <c r="I115" s="28"/>
      <c r="J115" s="29"/>
    </row>
    <row r="116" spans="1:10" ht="15.75" x14ac:dyDescent="0.2">
      <c r="A116" s="429"/>
      <c r="B116" s="30"/>
      <c r="C116" s="23">
        <v>4010</v>
      </c>
      <c r="D116" s="24" t="s">
        <v>12</v>
      </c>
      <c r="E116" s="31"/>
      <c r="F116" s="31"/>
      <c r="G116" s="32"/>
      <c r="H116" s="33">
        <v>1337</v>
      </c>
      <c r="I116" s="34"/>
      <c r="J116" s="35">
        <f t="shared" ref="J116:J118" si="32">H116+I116</f>
        <v>1337</v>
      </c>
    </row>
    <row r="117" spans="1:10" ht="15.75" x14ac:dyDescent="0.2">
      <c r="A117" s="429"/>
      <c r="B117" s="30"/>
      <c r="C117" s="23">
        <v>4110</v>
      </c>
      <c r="D117" s="24" t="s">
        <v>13</v>
      </c>
      <c r="E117" s="31"/>
      <c r="F117" s="31"/>
      <c r="G117" s="32"/>
      <c r="H117" s="33">
        <v>230</v>
      </c>
      <c r="I117" s="34"/>
      <c r="J117" s="35">
        <f t="shared" si="32"/>
        <v>230</v>
      </c>
    </row>
    <row r="118" spans="1:10" ht="16.5" thickBot="1" x14ac:dyDescent="0.25">
      <c r="A118" s="430"/>
      <c r="B118" s="30"/>
      <c r="C118" s="57">
        <v>4120</v>
      </c>
      <c r="D118" s="97" t="s">
        <v>14</v>
      </c>
      <c r="E118" s="31"/>
      <c r="F118" s="31"/>
      <c r="G118" s="32"/>
      <c r="H118" s="33">
        <v>33</v>
      </c>
      <c r="I118" s="34"/>
      <c r="J118" s="35">
        <f t="shared" si="32"/>
        <v>33</v>
      </c>
    </row>
    <row r="119" spans="1:10" ht="16.5" thickBot="1" x14ac:dyDescent="0.25">
      <c r="A119" s="110"/>
      <c r="B119" s="111"/>
      <c r="C119" s="111"/>
      <c r="D119" s="112" t="s">
        <v>50</v>
      </c>
      <c r="E119" s="113">
        <f>E88+E29+E18+E8+E74</f>
        <v>8101128.2000000002</v>
      </c>
      <c r="F119" s="113">
        <f t="shared" ref="F119:J119" si="33">F88+F29+F18+F8+F74</f>
        <v>-199350</v>
      </c>
      <c r="G119" s="114">
        <f t="shared" si="33"/>
        <v>7901778.2000000002</v>
      </c>
      <c r="H119" s="115">
        <f t="shared" si="33"/>
        <v>8101051.2599999998</v>
      </c>
      <c r="I119" s="113">
        <f t="shared" si="33"/>
        <v>-199350</v>
      </c>
      <c r="J119" s="116">
        <f t="shared" si="33"/>
        <v>7901778.2000000002</v>
      </c>
    </row>
    <row r="120" spans="1:10" ht="27" customHeight="1" x14ac:dyDescent="0.2">
      <c r="A120" s="312" t="s">
        <v>292</v>
      </c>
    </row>
    <row r="121" spans="1:10" x14ac:dyDescent="0.2">
      <c r="A121" s="376" t="s">
        <v>0</v>
      </c>
      <c r="B121" s="376" t="s">
        <v>1</v>
      </c>
      <c r="C121" s="377" t="s">
        <v>2</v>
      </c>
      <c r="D121" s="378" t="s">
        <v>3</v>
      </c>
      <c r="E121" s="313" t="s">
        <v>4</v>
      </c>
      <c r="F121" s="314"/>
      <c r="G121" s="315"/>
      <c r="H121" s="315"/>
      <c r="I121" s="315"/>
      <c r="J121" s="315"/>
    </row>
    <row r="122" spans="1:10" ht="15.75" x14ac:dyDescent="0.2">
      <c r="A122" s="342">
        <v>852</v>
      </c>
      <c r="B122" s="321"/>
      <c r="C122" s="322"/>
      <c r="D122" s="323" t="s">
        <v>38</v>
      </c>
      <c r="E122" s="11">
        <f>E123+E126</f>
        <v>151600</v>
      </c>
      <c r="F122" s="316"/>
      <c r="G122" s="317"/>
      <c r="H122" s="317"/>
      <c r="I122" s="317"/>
      <c r="J122" s="317"/>
    </row>
    <row r="123" spans="1:10" ht="56.25" customHeight="1" x14ac:dyDescent="0.2">
      <c r="A123" s="421"/>
      <c r="B123" s="324">
        <v>85212</v>
      </c>
      <c r="C123" s="325"/>
      <c r="D123" s="326" t="s">
        <v>39</v>
      </c>
      <c r="E123" s="93">
        <f>E124+E125</f>
        <v>149100</v>
      </c>
      <c r="F123" s="318"/>
      <c r="G123" s="319"/>
      <c r="H123" s="320"/>
      <c r="I123" s="320"/>
      <c r="J123" s="320"/>
    </row>
    <row r="124" spans="1:10" x14ac:dyDescent="0.2">
      <c r="A124" s="422"/>
      <c r="B124" s="332"/>
      <c r="C124" s="334" t="s">
        <v>295</v>
      </c>
      <c r="D124" s="333" t="s">
        <v>297</v>
      </c>
      <c r="E124" s="337">
        <v>2100</v>
      </c>
      <c r="F124" s="319"/>
      <c r="G124" s="319"/>
      <c r="H124" s="320"/>
      <c r="I124" s="320"/>
      <c r="J124" s="320"/>
    </row>
    <row r="125" spans="1:10" ht="24" x14ac:dyDescent="0.2">
      <c r="A125" s="422"/>
      <c r="B125" s="327"/>
      <c r="C125" s="338" t="s">
        <v>293</v>
      </c>
      <c r="D125" s="339" t="s">
        <v>298</v>
      </c>
      <c r="E125" s="340">
        <v>147000</v>
      </c>
    </row>
    <row r="126" spans="1:10" ht="25.5" x14ac:dyDescent="0.2">
      <c r="A126" s="422"/>
      <c r="B126" s="328">
        <v>85228</v>
      </c>
      <c r="C126" s="336"/>
      <c r="D126" s="329" t="s">
        <v>49</v>
      </c>
      <c r="E126" s="330">
        <f>E127</f>
        <v>2500</v>
      </c>
      <c r="F126" s="117"/>
      <c r="G126" s="117"/>
    </row>
    <row r="127" spans="1:10" x14ac:dyDescent="0.2">
      <c r="A127" s="423"/>
      <c r="B127" s="327"/>
      <c r="C127" s="335" t="s">
        <v>294</v>
      </c>
      <c r="D127" s="327" t="s">
        <v>296</v>
      </c>
      <c r="E127" s="331">
        <v>2500</v>
      </c>
    </row>
    <row r="128" spans="1:10" ht="19.5" customHeight="1" x14ac:dyDescent="0.2">
      <c r="A128" s="418" t="s">
        <v>50</v>
      </c>
      <c r="B128" s="419"/>
      <c r="C128" s="419"/>
      <c r="D128" s="420"/>
      <c r="E128" s="341">
        <f>E122</f>
        <v>151600</v>
      </c>
    </row>
  </sheetData>
  <mergeCells count="21">
    <mergeCell ref="A128:D128"/>
    <mergeCell ref="A123:A127"/>
    <mergeCell ref="G1:J1"/>
    <mergeCell ref="G2:J2"/>
    <mergeCell ref="G3:J3"/>
    <mergeCell ref="A4:J4"/>
    <mergeCell ref="A5:H5"/>
    <mergeCell ref="A89:A118"/>
    <mergeCell ref="B108:B110"/>
    <mergeCell ref="H6:J6"/>
    <mergeCell ref="A9:A17"/>
    <mergeCell ref="A19:A28"/>
    <mergeCell ref="A75:A87"/>
    <mergeCell ref="B76:B78"/>
    <mergeCell ref="B80:B83"/>
    <mergeCell ref="B85:B87"/>
    <mergeCell ref="A6:A7"/>
    <mergeCell ref="B6:B7"/>
    <mergeCell ref="C6:C7"/>
    <mergeCell ref="D6:D7"/>
    <mergeCell ref="E6:G6"/>
  </mergeCells>
  <pageMargins left="1.1811023622047245" right="0" top="0.74803149606299213" bottom="0.39370078740157483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D17" sqref="D17"/>
    </sheetView>
  </sheetViews>
  <sheetFormatPr defaultRowHeight="15" x14ac:dyDescent="0.25"/>
  <cols>
    <col min="4" max="4" width="32.5703125" customWidth="1"/>
    <col min="5" max="5" width="12.140625" customWidth="1"/>
    <col min="6" max="6" width="14" customWidth="1"/>
    <col min="8" max="8" width="11.140625" customWidth="1"/>
  </cols>
  <sheetData>
    <row r="1" spans="1:8" x14ac:dyDescent="0.25">
      <c r="D1" s="441" t="s">
        <v>1393</v>
      </c>
      <c r="E1" s="441"/>
      <c r="F1" s="441"/>
    </row>
    <row r="2" spans="1:8" x14ac:dyDescent="0.25">
      <c r="E2" s="442" t="s">
        <v>118</v>
      </c>
      <c r="F2" s="442"/>
    </row>
    <row r="3" spans="1:8" x14ac:dyDescent="0.25">
      <c r="E3" s="442" t="s">
        <v>282</v>
      </c>
      <c r="F3" s="442"/>
    </row>
    <row r="5" spans="1:8" x14ac:dyDescent="0.25">
      <c r="A5" s="443" t="s">
        <v>281</v>
      </c>
      <c r="B5" s="443"/>
      <c r="C5" s="443"/>
      <c r="D5" s="443"/>
      <c r="E5" s="443"/>
      <c r="F5" s="443"/>
      <c r="G5" s="297"/>
      <c r="H5" s="297"/>
    </row>
    <row r="6" spans="1:8" x14ac:dyDescent="0.25">
      <c r="A6" s="443" t="s">
        <v>283</v>
      </c>
      <c r="B6" s="443"/>
      <c r="C6" s="443"/>
      <c r="D6" s="443"/>
      <c r="E6" s="443"/>
      <c r="F6" s="443"/>
      <c r="G6" s="297"/>
      <c r="H6" s="297"/>
    </row>
    <row r="7" spans="1:8" ht="15.75" thickBot="1" x14ac:dyDescent="0.3"/>
    <row r="8" spans="1:8" s="1" customFormat="1" ht="12.75" x14ac:dyDescent="0.2">
      <c r="A8" s="414" t="s">
        <v>0</v>
      </c>
      <c r="B8" s="414" t="s">
        <v>1</v>
      </c>
      <c r="C8" s="414" t="s">
        <v>2</v>
      </c>
      <c r="D8" s="414" t="s">
        <v>3</v>
      </c>
      <c r="E8" s="438" t="s">
        <v>4</v>
      </c>
      <c r="F8" s="438" t="s">
        <v>5</v>
      </c>
    </row>
    <row r="9" spans="1:8" s="1" customFormat="1" ht="13.5" thickBot="1" x14ac:dyDescent="0.25">
      <c r="A9" s="415"/>
      <c r="B9" s="415"/>
      <c r="C9" s="415"/>
      <c r="D9" s="415"/>
      <c r="E9" s="439"/>
      <c r="F9" s="439"/>
    </row>
    <row r="10" spans="1:8" s="1" customFormat="1" ht="26.25" customHeight="1" x14ac:dyDescent="0.2">
      <c r="A10" s="298">
        <v>801</v>
      </c>
      <c r="B10" s="299"/>
      <c r="C10" s="299"/>
      <c r="D10" s="300" t="s">
        <v>32</v>
      </c>
      <c r="E10" s="301">
        <f>E11</f>
        <v>15000</v>
      </c>
      <c r="F10" s="301">
        <f>F13+F16</f>
        <v>15000</v>
      </c>
    </row>
    <row r="11" spans="1:8" s="1" customFormat="1" ht="19.5" customHeight="1" x14ac:dyDescent="0.2">
      <c r="A11" s="302"/>
      <c r="B11" s="303">
        <v>80104</v>
      </c>
      <c r="C11" s="303"/>
      <c r="D11" s="304" t="s">
        <v>52</v>
      </c>
      <c r="E11" s="305">
        <f>E12</f>
        <v>15000</v>
      </c>
      <c r="F11" s="305">
        <f>F13</f>
        <v>15000</v>
      </c>
    </row>
    <row r="12" spans="1:8" s="1" customFormat="1" ht="51" x14ac:dyDescent="0.2">
      <c r="A12" s="306"/>
      <c r="B12" s="118"/>
      <c r="C12" s="118">
        <v>2310</v>
      </c>
      <c r="D12" s="307" t="s">
        <v>321</v>
      </c>
      <c r="E12" s="119">
        <v>15000</v>
      </c>
      <c r="F12" s="119"/>
    </row>
    <row r="13" spans="1:8" ht="25.5" x14ac:dyDescent="0.25">
      <c r="A13" s="391"/>
      <c r="B13" s="391"/>
      <c r="C13" s="308">
        <v>2540</v>
      </c>
      <c r="D13" s="309" t="s">
        <v>92</v>
      </c>
      <c r="E13" s="310"/>
      <c r="F13" s="392">
        <v>15000</v>
      </c>
    </row>
    <row r="14" spans="1:8" ht="24" customHeight="1" x14ac:dyDescent="0.25">
      <c r="A14" s="440" t="s">
        <v>50</v>
      </c>
      <c r="B14" s="440"/>
      <c r="C14" s="440"/>
      <c r="D14" s="440"/>
      <c r="E14" s="393">
        <f>E10</f>
        <v>15000</v>
      </c>
      <c r="F14" s="393">
        <f>F10</f>
        <v>15000</v>
      </c>
    </row>
    <row r="15" spans="1:8" x14ac:dyDescent="0.25">
      <c r="C15" s="311"/>
      <c r="D15" s="311"/>
      <c r="E15" s="311"/>
      <c r="F15" s="311"/>
    </row>
  </sheetData>
  <mergeCells count="12">
    <mergeCell ref="F8:F9"/>
    <mergeCell ref="A14:D14"/>
    <mergeCell ref="D1:F1"/>
    <mergeCell ref="E2:F2"/>
    <mergeCell ref="E3:F3"/>
    <mergeCell ref="A5:F5"/>
    <mergeCell ref="A6:F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topLeftCell="A100" zoomScaleNormal="100" zoomScaleSheetLayoutView="75" workbookViewId="0">
      <selection activeCell="E2" sqref="E2:G2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6.5703125" customWidth="1"/>
    <col min="5" max="5" width="12.140625" customWidth="1"/>
    <col min="6" max="6" width="11.28515625" bestFit="1" customWidth="1"/>
    <col min="7" max="7" width="12" customWidth="1"/>
  </cols>
  <sheetData>
    <row r="1" spans="1:7" ht="25.5" customHeight="1" x14ac:dyDescent="0.25">
      <c r="A1" s="120"/>
      <c r="B1" s="120"/>
      <c r="C1" s="120"/>
      <c r="D1" s="121" t="s">
        <v>53</v>
      </c>
      <c r="E1" s="470" t="s">
        <v>1394</v>
      </c>
      <c r="F1" s="470"/>
      <c r="G1" s="470"/>
    </row>
    <row r="2" spans="1:7" ht="10.5" customHeight="1" x14ac:dyDescent="0.25">
      <c r="A2" s="120"/>
      <c r="B2" s="120"/>
      <c r="C2" s="120"/>
      <c r="D2" s="122"/>
      <c r="E2" s="471" t="s">
        <v>118</v>
      </c>
      <c r="F2" s="471"/>
      <c r="G2" s="471"/>
    </row>
    <row r="3" spans="1:7" ht="13.5" customHeight="1" x14ac:dyDescent="0.25">
      <c r="A3" s="120"/>
      <c r="B3" s="120"/>
      <c r="C3" s="120"/>
      <c r="D3" s="123"/>
      <c r="E3" s="470" t="s">
        <v>284</v>
      </c>
      <c r="F3" s="470"/>
      <c r="G3" s="470"/>
    </row>
    <row r="4" spans="1:7" ht="24" customHeight="1" x14ac:dyDescent="0.25">
      <c r="A4" s="120"/>
      <c r="B4" s="120"/>
      <c r="C4" s="120"/>
      <c r="D4" s="124"/>
      <c r="E4" s="125"/>
    </row>
    <row r="5" spans="1:7" ht="15.75" x14ac:dyDescent="0.25">
      <c r="A5" s="472" t="s">
        <v>54</v>
      </c>
      <c r="B5" s="472"/>
      <c r="C5" s="472"/>
      <c r="D5" s="472"/>
      <c r="E5" s="472"/>
      <c r="F5" s="472"/>
      <c r="G5" s="472"/>
    </row>
    <row r="6" spans="1:7" ht="39.75" customHeight="1" x14ac:dyDescent="0.25">
      <c r="A6" s="472" t="s">
        <v>55</v>
      </c>
      <c r="B6" s="472"/>
      <c r="C6" s="472"/>
      <c r="D6" s="472"/>
      <c r="E6" s="472"/>
    </row>
    <row r="7" spans="1:7" ht="27" customHeight="1" x14ac:dyDescent="0.25">
      <c r="A7" s="126" t="s">
        <v>0</v>
      </c>
      <c r="B7" s="126" t="s">
        <v>1</v>
      </c>
      <c r="C7" s="127" t="s">
        <v>2</v>
      </c>
      <c r="D7" s="128" t="s">
        <v>56</v>
      </c>
      <c r="E7" s="129" t="s">
        <v>57</v>
      </c>
      <c r="F7" s="130" t="s">
        <v>58</v>
      </c>
      <c r="G7" s="131" t="s">
        <v>59</v>
      </c>
    </row>
    <row r="8" spans="1:7" s="134" customFormat="1" ht="32.25" customHeight="1" x14ac:dyDescent="0.25">
      <c r="A8" s="132" t="s">
        <v>60</v>
      </c>
      <c r="B8" s="473" t="s">
        <v>61</v>
      </c>
      <c r="C8" s="473"/>
      <c r="D8" s="473"/>
      <c r="E8" s="133">
        <f>E9+E17+E40</f>
        <v>3637547.82</v>
      </c>
      <c r="F8" s="133">
        <f t="shared" ref="F8:G8" si="0">F9+F17+F40</f>
        <v>84000</v>
      </c>
      <c r="G8" s="133">
        <f t="shared" si="0"/>
        <v>3721547.82</v>
      </c>
    </row>
    <row r="9" spans="1:7" ht="24" customHeight="1" x14ac:dyDescent="0.25">
      <c r="A9" s="135" t="s">
        <v>62</v>
      </c>
      <c r="B9" s="474" t="s">
        <v>63</v>
      </c>
      <c r="C9" s="474"/>
      <c r="D9" s="474"/>
      <c r="E9" s="136">
        <f>SUM(E10)</f>
        <v>1347750</v>
      </c>
      <c r="F9" s="137">
        <f>F10</f>
        <v>0</v>
      </c>
      <c r="G9" s="137">
        <f>E9+F9</f>
        <v>1347750</v>
      </c>
    </row>
    <row r="10" spans="1:7" s="142" customFormat="1" ht="12.75" x14ac:dyDescent="0.25">
      <c r="A10" s="138">
        <v>921</v>
      </c>
      <c r="B10" s="139"/>
      <c r="C10" s="139"/>
      <c r="D10" s="140" t="s">
        <v>64</v>
      </c>
      <c r="E10" s="141">
        <f>E11+E13+E15</f>
        <v>1347750</v>
      </c>
      <c r="F10" s="141">
        <f t="shared" ref="F10" si="1">F11+F13+F15</f>
        <v>0</v>
      </c>
      <c r="G10" s="141">
        <f>G11+G13+G15</f>
        <v>1347750</v>
      </c>
    </row>
    <row r="11" spans="1:7" s="142" customFormat="1" ht="12.75" x14ac:dyDescent="0.25">
      <c r="A11" s="468"/>
      <c r="B11" s="143">
        <v>92109</v>
      </c>
      <c r="C11" s="144"/>
      <c r="D11" s="145" t="s">
        <v>65</v>
      </c>
      <c r="E11" s="146">
        <f>E12</f>
        <v>681200</v>
      </c>
      <c r="F11" s="146">
        <f t="shared" ref="F11:G11" si="2">F12</f>
        <v>0</v>
      </c>
      <c r="G11" s="146">
        <f t="shared" si="2"/>
        <v>681200</v>
      </c>
    </row>
    <row r="12" spans="1:7" s="142" customFormat="1" ht="24" x14ac:dyDescent="0.25">
      <c r="A12" s="468"/>
      <c r="B12" s="147"/>
      <c r="C12" s="148">
        <v>2480</v>
      </c>
      <c r="D12" s="149" t="s">
        <v>66</v>
      </c>
      <c r="E12" s="136">
        <v>681200</v>
      </c>
      <c r="F12" s="150"/>
      <c r="G12" s="150">
        <f>E12+F12</f>
        <v>681200</v>
      </c>
    </row>
    <row r="13" spans="1:7" s="142" customFormat="1" ht="12.75" x14ac:dyDescent="0.25">
      <c r="A13" s="468"/>
      <c r="B13" s="143">
        <v>92116</v>
      </c>
      <c r="C13" s="144"/>
      <c r="D13" s="145" t="s">
        <v>67</v>
      </c>
      <c r="E13" s="146">
        <f>E14</f>
        <v>302450</v>
      </c>
      <c r="F13" s="146">
        <f t="shared" ref="F13:G13" si="3">F14</f>
        <v>0</v>
      </c>
      <c r="G13" s="146">
        <f t="shared" si="3"/>
        <v>302450</v>
      </c>
    </row>
    <row r="14" spans="1:7" s="142" customFormat="1" ht="24" x14ac:dyDescent="0.25">
      <c r="A14" s="468"/>
      <c r="B14" s="147"/>
      <c r="C14" s="148">
        <v>2480</v>
      </c>
      <c r="D14" s="149" t="s">
        <v>66</v>
      </c>
      <c r="E14" s="136">
        <v>302450</v>
      </c>
      <c r="F14" s="151"/>
      <c r="G14" s="150">
        <f>E14+F14</f>
        <v>302450</v>
      </c>
    </row>
    <row r="15" spans="1:7" s="142" customFormat="1" ht="12.75" x14ac:dyDescent="0.25">
      <c r="A15" s="468"/>
      <c r="B15" s="143">
        <v>92118</v>
      </c>
      <c r="C15" s="144"/>
      <c r="D15" s="145" t="s">
        <v>68</v>
      </c>
      <c r="E15" s="146">
        <f>E16</f>
        <v>364100</v>
      </c>
      <c r="F15" s="146">
        <f t="shared" ref="F15:G15" si="4">F16</f>
        <v>0</v>
      </c>
      <c r="G15" s="146">
        <f t="shared" si="4"/>
        <v>364100</v>
      </c>
    </row>
    <row r="16" spans="1:7" s="142" customFormat="1" ht="24" x14ac:dyDescent="0.25">
      <c r="A16" s="468"/>
      <c r="B16" s="147"/>
      <c r="C16" s="148">
        <v>2480</v>
      </c>
      <c r="D16" s="149" t="s">
        <v>66</v>
      </c>
      <c r="E16" s="136">
        <v>364100</v>
      </c>
      <c r="F16" s="151"/>
      <c r="G16" s="150">
        <f>E16+F16</f>
        <v>364100</v>
      </c>
    </row>
    <row r="17" spans="1:7" ht="21" customHeight="1" x14ac:dyDescent="0.25">
      <c r="A17" s="152" t="s">
        <v>69</v>
      </c>
      <c r="B17" s="475" t="s">
        <v>70</v>
      </c>
      <c r="C17" s="475"/>
      <c r="D17" s="475"/>
      <c r="E17" s="150">
        <f>E18+E21+E35+E32</f>
        <v>1756330</v>
      </c>
      <c r="F17" s="150">
        <f t="shared" ref="F17:G17" si="5">F18+F21+F35+F32</f>
        <v>-13515</v>
      </c>
      <c r="G17" s="150">
        <f t="shared" si="5"/>
        <v>1742815</v>
      </c>
    </row>
    <row r="18" spans="1:7" ht="21" customHeight="1" x14ac:dyDescent="0.25">
      <c r="A18" s="153">
        <v>600</v>
      </c>
      <c r="B18" s="154"/>
      <c r="C18" s="154"/>
      <c r="D18" s="155" t="s">
        <v>71</v>
      </c>
      <c r="E18" s="156">
        <f>E19</f>
        <v>220000</v>
      </c>
      <c r="F18" s="156">
        <f t="shared" ref="F18:G19" si="6">F19</f>
        <v>-13515</v>
      </c>
      <c r="G18" s="156">
        <f t="shared" si="6"/>
        <v>206485</v>
      </c>
    </row>
    <row r="19" spans="1:7" ht="21" customHeight="1" x14ac:dyDescent="0.25">
      <c r="A19" s="476"/>
      <c r="B19" s="157">
        <v>60004</v>
      </c>
      <c r="C19" s="157"/>
      <c r="D19" s="158" t="s">
        <v>72</v>
      </c>
      <c r="E19" s="159">
        <f>E20</f>
        <v>220000</v>
      </c>
      <c r="F19" s="159">
        <f t="shared" si="6"/>
        <v>-13515</v>
      </c>
      <c r="G19" s="159">
        <f t="shared" si="6"/>
        <v>206485</v>
      </c>
    </row>
    <row r="20" spans="1:7" ht="48" x14ac:dyDescent="0.25">
      <c r="A20" s="476"/>
      <c r="B20" s="160"/>
      <c r="C20" s="161">
        <v>2310</v>
      </c>
      <c r="D20" s="149" t="s">
        <v>73</v>
      </c>
      <c r="E20" s="150">
        <v>220000</v>
      </c>
      <c r="F20" s="137">
        <v>-13515</v>
      </c>
      <c r="G20" s="137">
        <f>E20+F20</f>
        <v>206485</v>
      </c>
    </row>
    <row r="21" spans="1:7" ht="17.25" customHeight="1" x14ac:dyDescent="0.25">
      <c r="A21" s="153">
        <v>801</v>
      </c>
      <c r="B21" s="153"/>
      <c r="C21" s="153"/>
      <c r="D21" s="155" t="s">
        <v>32</v>
      </c>
      <c r="E21" s="163">
        <f>E26+E28+E22+E24+E30</f>
        <v>1384164</v>
      </c>
      <c r="F21" s="163">
        <f t="shared" ref="F21:G21" si="7">F26+F28+F22+F24+F30</f>
        <v>0</v>
      </c>
      <c r="G21" s="163">
        <f t="shared" si="7"/>
        <v>1384164</v>
      </c>
    </row>
    <row r="22" spans="1:7" ht="17.25" customHeight="1" x14ac:dyDescent="0.25">
      <c r="A22" s="477"/>
      <c r="B22" s="157">
        <v>80101</v>
      </c>
      <c r="C22" s="164"/>
      <c r="D22" s="158" t="s">
        <v>33</v>
      </c>
      <c r="E22" s="165">
        <f>E23</f>
        <v>2800</v>
      </c>
      <c r="F22" s="165">
        <f t="shared" ref="F22:G22" si="8">F23</f>
        <v>0</v>
      </c>
      <c r="G22" s="165">
        <f t="shared" si="8"/>
        <v>2800</v>
      </c>
    </row>
    <row r="23" spans="1:7" ht="51.75" customHeight="1" x14ac:dyDescent="0.25">
      <c r="A23" s="477"/>
      <c r="B23" s="166"/>
      <c r="C23" s="167">
        <v>2310</v>
      </c>
      <c r="D23" s="149" t="s">
        <v>73</v>
      </c>
      <c r="E23" s="168">
        <v>2800</v>
      </c>
      <c r="F23" s="162"/>
      <c r="G23" s="137">
        <f>E23+F23</f>
        <v>2800</v>
      </c>
    </row>
    <row r="24" spans="1:7" ht="30" customHeight="1" x14ac:dyDescent="0.25">
      <c r="A24" s="477"/>
      <c r="B24" s="157">
        <v>80103</v>
      </c>
      <c r="C24" s="157"/>
      <c r="D24" s="158" t="s">
        <v>74</v>
      </c>
      <c r="E24" s="165">
        <v>4800</v>
      </c>
      <c r="F24" s="165"/>
      <c r="G24" s="165">
        <f t="shared" ref="G24" si="9">G25</f>
        <v>4800</v>
      </c>
    </row>
    <row r="25" spans="1:7" ht="39" customHeight="1" x14ac:dyDescent="0.25">
      <c r="A25" s="477"/>
      <c r="B25" s="166"/>
      <c r="C25" s="167">
        <v>2310</v>
      </c>
      <c r="D25" s="149" t="s">
        <v>73</v>
      </c>
      <c r="E25" s="168">
        <v>4800</v>
      </c>
      <c r="F25" s="137"/>
      <c r="G25" s="137">
        <f>E25+F25</f>
        <v>4800</v>
      </c>
    </row>
    <row r="26" spans="1:7" ht="21" customHeight="1" x14ac:dyDescent="0.25">
      <c r="A26" s="477"/>
      <c r="B26" s="157">
        <v>80104</v>
      </c>
      <c r="C26" s="157"/>
      <c r="D26" s="158" t="s">
        <v>52</v>
      </c>
      <c r="E26" s="159">
        <f>E27</f>
        <v>122000</v>
      </c>
      <c r="F26" s="159">
        <f t="shared" ref="F26:G26" si="10">F27</f>
        <v>0</v>
      </c>
      <c r="G26" s="159">
        <f t="shared" si="10"/>
        <v>122000</v>
      </c>
    </row>
    <row r="27" spans="1:7" ht="48" x14ac:dyDescent="0.25">
      <c r="A27" s="477"/>
      <c r="B27" s="160"/>
      <c r="C27" s="161">
        <v>2310</v>
      </c>
      <c r="D27" s="149" t="s">
        <v>73</v>
      </c>
      <c r="E27" s="150">
        <v>122000</v>
      </c>
      <c r="F27" s="137"/>
      <c r="G27" s="137">
        <f>E27+F27</f>
        <v>122000</v>
      </c>
    </row>
    <row r="28" spans="1:7" s="142" customFormat="1" ht="15" customHeight="1" x14ac:dyDescent="0.25">
      <c r="A28" s="477"/>
      <c r="B28" s="143">
        <v>80110</v>
      </c>
      <c r="C28" s="144"/>
      <c r="D28" s="145" t="s">
        <v>35</v>
      </c>
      <c r="E28" s="146">
        <f>E29</f>
        <v>1253564</v>
      </c>
      <c r="F28" s="146">
        <f t="shared" ref="F28:G28" si="11">F29</f>
        <v>0</v>
      </c>
      <c r="G28" s="146">
        <f t="shared" si="11"/>
        <v>1253564</v>
      </c>
    </row>
    <row r="29" spans="1:7" s="142" customFormat="1" ht="48" x14ac:dyDescent="0.25">
      <c r="A29" s="477"/>
      <c r="B29" s="147"/>
      <c r="C29" s="148">
        <v>2320</v>
      </c>
      <c r="D29" s="149" t="s">
        <v>75</v>
      </c>
      <c r="E29" s="136">
        <v>1253564</v>
      </c>
      <c r="F29" s="151"/>
      <c r="G29" s="150">
        <f>E29+F29</f>
        <v>1253564</v>
      </c>
    </row>
    <row r="30" spans="1:7" s="142" customFormat="1" ht="12.75" x14ac:dyDescent="0.25">
      <c r="A30" s="477"/>
      <c r="B30" s="169">
        <v>80195</v>
      </c>
      <c r="C30" s="170"/>
      <c r="D30" s="171" t="s">
        <v>76</v>
      </c>
      <c r="E30" s="172">
        <f>E31</f>
        <v>1000</v>
      </c>
      <c r="F30" s="172">
        <f t="shared" ref="F30:G30" si="12">F31</f>
        <v>0</v>
      </c>
      <c r="G30" s="172">
        <f t="shared" si="12"/>
        <v>1000</v>
      </c>
    </row>
    <row r="31" spans="1:7" s="142" customFormat="1" ht="48" x14ac:dyDescent="0.25">
      <c r="A31" s="477"/>
      <c r="B31" s="147"/>
      <c r="C31" s="148">
        <v>2710</v>
      </c>
      <c r="D31" s="149" t="s">
        <v>77</v>
      </c>
      <c r="E31" s="136">
        <v>1000</v>
      </c>
      <c r="F31" s="150"/>
      <c r="G31" s="150">
        <f>E31+F31</f>
        <v>1000</v>
      </c>
    </row>
    <row r="32" spans="1:7" s="142" customFormat="1" ht="12.75" x14ac:dyDescent="0.25">
      <c r="A32" s="138">
        <v>851</v>
      </c>
      <c r="B32" s="139"/>
      <c r="C32" s="139"/>
      <c r="D32" s="140" t="s">
        <v>78</v>
      </c>
      <c r="E32" s="141">
        <f>E33</f>
        <v>10366</v>
      </c>
      <c r="F32" s="141">
        <f t="shared" ref="F32:G32" si="13">F33</f>
        <v>0</v>
      </c>
      <c r="G32" s="141">
        <f t="shared" si="13"/>
        <v>10366</v>
      </c>
    </row>
    <row r="33" spans="1:7" s="142" customFormat="1" ht="12.75" x14ac:dyDescent="0.25">
      <c r="A33" s="462"/>
      <c r="B33" s="143">
        <v>85154</v>
      </c>
      <c r="C33" s="144"/>
      <c r="D33" s="145" t="s">
        <v>79</v>
      </c>
      <c r="E33" s="146">
        <f>SUM(E34:E34)</f>
        <v>10366</v>
      </c>
      <c r="F33" s="146">
        <f t="shared" ref="F33:G33" si="14">SUM(F34:F34)</f>
        <v>0</v>
      </c>
      <c r="G33" s="146">
        <f t="shared" si="14"/>
        <v>10366</v>
      </c>
    </row>
    <row r="34" spans="1:7" s="142" customFormat="1" ht="48" x14ac:dyDescent="0.25">
      <c r="A34" s="463"/>
      <c r="B34" s="147"/>
      <c r="C34" s="148">
        <v>2710</v>
      </c>
      <c r="D34" s="149" t="s">
        <v>80</v>
      </c>
      <c r="E34" s="136">
        <v>10366</v>
      </c>
      <c r="F34" s="150"/>
      <c r="G34" s="150">
        <f>E34+F34</f>
        <v>10366</v>
      </c>
    </row>
    <row r="35" spans="1:7" s="142" customFormat="1" ht="24" x14ac:dyDescent="0.25">
      <c r="A35" s="173">
        <v>900</v>
      </c>
      <c r="B35" s="139"/>
      <c r="C35" s="174"/>
      <c r="D35" s="140" t="s">
        <v>81</v>
      </c>
      <c r="E35" s="141">
        <f>E36+E38</f>
        <v>141800</v>
      </c>
      <c r="F35" s="141">
        <f t="shared" ref="F35:G35" si="15">F36+F38</f>
        <v>0</v>
      </c>
      <c r="G35" s="141">
        <f t="shared" si="15"/>
        <v>141800</v>
      </c>
    </row>
    <row r="36" spans="1:7" s="142" customFormat="1" ht="12.75" x14ac:dyDescent="0.25">
      <c r="A36" s="446"/>
      <c r="B36" s="175">
        <v>90002</v>
      </c>
      <c r="C36" s="176"/>
      <c r="D36" s="145" t="s">
        <v>82</v>
      </c>
      <c r="E36" s="146">
        <f>E37</f>
        <v>30000</v>
      </c>
      <c r="F36" s="146">
        <f t="shared" ref="F36:G36" si="16">F37</f>
        <v>0</v>
      </c>
      <c r="G36" s="146">
        <f t="shared" si="16"/>
        <v>30000</v>
      </c>
    </row>
    <row r="37" spans="1:7" s="142" customFormat="1" ht="48" x14ac:dyDescent="0.25">
      <c r="A37" s="446"/>
      <c r="B37" s="147"/>
      <c r="C37" s="148">
        <v>2320</v>
      </c>
      <c r="D37" s="149" t="s">
        <v>83</v>
      </c>
      <c r="E37" s="136">
        <v>30000</v>
      </c>
      <c r="F37" s="151"/>
      <c r="G37" s="150">
        <f>E37+F37</f>
        <v>30000</v>
      </c>
    </row>
    <row r="38" spans="1:7" s="142" customFormat="1" ht="12.75" x14ac:dyDescent="0.25">
      <c r="A38" s="446"/>
      <c r="B38" s="175">
        <v>90013</v>
      </c>
      <c r="C38" s="176"/>
      <c r="D38" s="145" t="s">
        <v>84</v>
      </c>
      <c r="E38" s="146">
        <f>E39</f>
        <v>111800</v>
      </c>
      <c r="F38" s="146">
        <f t="shared" ref="F38:G38" si="17">F39</f>
        <v>0</v>
      </c>
      <c r="G38" s="146">
        <f t="shared" si="17"/>
        <v>111800</v>
      </c>
    </row>
    <row r="39" spans="1:7" s="142" customFormat="1" ht="48" x14ac:dyDescent="0.25">
      <c r="A39" s="446"/>
      <c r="B39" s="147"/>
      <c r="C39" s="148">
        <v>2310</v>
      </c>
      <c r="D39" s="149" t="s">
        <v>73</v>
      </c>
      <c r="E39" s="136">
        <v>111800</v>
      </c>
      <c r="F39" s="150"/>
      <c r="G39" s="150">
        <f>E39+F39</f>
        <v>111800</v>
      </c>
    </row>
    <row r="40" spans="1:7" s="142" customFormat="1" ht="19.5" customHeight="1" x14ac:dyDescent="0.25">
      <c r="A40" s="147" t="s">
        <v>85</v>
      </c>
      <c r="B40" s="464" t="s">
        <v>86</v>
      </c>
      <c r="C40" s="464"/>
      <c r="D40" s="464"/>
      <c r="E40" s="177">
        <f>E41</f>
        <v>533467.81999999995</v>
      </c>
      <c r="F40" s="177">
        <f>F41</f>
        <v>97515</v>
      </c>
      <c r="G40" s="150">
        <f>E40+F40</f>
        <v>630982.81999999995</v>
      </c>
    </row>
    <row r="41" spans="1:7" s="142" customFormat="1" ht="12.75" x14ac:dyDescent="0.25">
      <c r="A41" s="178">
        <v>700</v>
      </c>
      <c r="B41" s="179"/>
      <c r="C41" s="180"/>
      <c r="D41" s="181" t="s">
        <v>51</v>
      </c>
      <c r="E41" s="182">
        <f>E42</f>
        <v>533467.81999999995</v>
      </c>
      <c r="F41" s="182">
        <f t="shared" ref="F41:G42" si="18">F42</f>
        <v>97515</v>
      </c>
      <c r="G41" s="182">
        <f t="shared" si="18"/>
        <v>630982.81999999995</v>
      </c>
    </row>
    <row r="42" spans="1:7" s="142" customFormat="1" ht="12.75" x14ac:dyDescent="0.25">
      <c r="A42" s="465"/>
      <c r="B42" s="169">
        <v>70001</v>
      </c>
      <c r="C42" s="170"/>
      <c r="D42" s="183" t="s">
        <v>87</v>
      </c>
      <c r="E42" s="172">
        <f>E43</f>
        <v>533467.81999999995</v>
      </c>
      <c r="F42" s="172">
        <f t="shared" si="18"/>
        <v>97515</v>
      </c>
      <c r="G42" s="172">
        <f t="shared" si="18"/>
        <v>630982.81999999995</v>
      </c>
    </row>
    <row r="43" spans="1:7" s="142" customFormat="1" ht="24" x14ac:dyDescent="0.25">
      <c r="A43" s="465"/>
      <c r="B43" s="147"/>
      <c r="C43" s="148">
        <v>2650</v>
      </c>
      <c r="D43" s="149" t="s">
        <v>88</v>
      </c>
      <c r="E43" s="136">
        <v>533467.81999999995</v>
      </c>
      <c r="F43" s="150">
        <v>97515</v>
      </c>
      <c r="G43" s="150">
        <f>E43+F43</f>
        <v>630982.81999999995</v>
      </c>
    </row>
    <row r="44" spans="1:7" s="134" customFormat="1" ht="32.25" customHeight="1" x14ac:dyDescent="0.25">
      <c r="A44" s="132" t="s">
        <v>89</v>
      </c>
      <c r="B44" s="466" t="s">
        <v>90</v>
      </c>
      <c r="C44" s="466"/>
      <c r="D44" s="466"/>
      <c r="E44" s="133">
        <f>E45+E55</f>
        <v>2206869.9299999997</v>
      </c>
      <c r="F44" s="133">
        <f>F45+F55</f>
        <v>3576</v>
      </c>
      <c r="G44" s="133">
        <f>G45+G55</f>
        <v>2210445.9299999997</v>
      </c>
    </row>
    <row r="45" spans="1:7" ht="20.25" customHeight="1" x14ac:dyDescent="0.25">
      <c r="A45" s="184" t="s">
        <v>91</v>
      </c>
      <c r="B45" s="467" t="s">
        <v>63</v>
      </c>
      <c r="C45" s="467"/>
      <c r="D45" s="467"/>
      <c r="E45" s="185">
        <f>E46</f>
        <v>1753843.39</v>
      </c>
      <c r="F45" s="185">
        <f t="shared" ref="F45:G45" si="19">F46</f>
        <v>3576</v>
      </c>
      <c r="G45" s="185">
        <f t="shared" si="19"/>
        <v>1757419.39</v>
      </c>
    </row>
    <row r="46" spans="1:7" s="142" customFormat="1" ht="12.75" x14ac:dyDescent="0.25">
      <c r="A46" s="138">
        <v>801</v>
      </c>
      <c r="B46" s="139"/>
      <c r="C46" s="139"/>
      <c r="D46" s="140" t="s">
        <v>32</v>
      </c>
      <c r="E46" s="141">
        <f>E47+E49+E51+E53</f>
        <v>1753843.39</v>
      </c>
      <c r="F46" s="141">
        <f t="shared" ref="F46:G46" si="20">F47+F49+F51+F53</f>
        <v>3576</v>
      </c>
      <c r="G46" s="141">
        <f t="shared" si="20"/>
        <v>1757419.39</v>
      </c>
    </row>
    <row r="47" spans="1:7" s="142" customFormat="1" ht="12.75" x14ac:dyDescent="0.25">
      <c r="A47" s="468"/>
      <c r="B47" s="143">
        <v>80104</v>
      </c>
      <c r="C47" s="144"/>
      <c r="D47" s="145" t="s">
        <v>52</v>
      </c>
      <c r="E47" s="146">
        <f>E48</f>
        <v>1063739.3899999999</v>
      </c>
      <c r="F47" s="146">
        <f t="shared" ref="F47:G47" si="21">F48</f>
        <v>0</v>
      </c>
      <c r="G47" s="146">
        <f t="shared" si="21"/>
        <v>1063739.3899999999</v>
      </c>
    </row>
    <row r="48" spans="1:7" s="142" customFormat="1" ht="24" x14ac:dyDescent="0.25">
      <c r="A48" s="468"/>
      <c r="B48" s="147"/>
      <c r="C48" s="148">
        <v>2540</v>
      </c>
      <c r="D48" s="149" t="s">
        <v>92</v>
      </c>
      <c r="E48" s="136">
        <v>1063739.3899999999</v>
      </c>
      <c r="F48" s="150"/>
      <c r="G48" s="150">
        <f>E48+F48</f>
        <v>1063739.3899999999</v>
      </c>
    </row>
    <row r="49" spans="1:7" s="142" customFormat="1" ht="12.75" x14ac:dyDescent="0.25">
      <c r="A49" s="468"/>
      <c r="B49" s="143">
        <v>80110</v>
      </c>
      <c r="C49" s="144"/>
      <c r="D49" s="145" t="s">
        <v>35</v>
      </c>
      <c r="E49" s="146">
        <f>E50</f>
        <v>590106</v>
      </c>
      <c r="F49" s="146">
        <f>F50</f>
        <v>0</v>
      </c>
      <c r="G49" s="146">
        <f>G50</f>
        <v>590106</v>
      </c>
    </row>
    <row r="50" spans="1:7" s="142" customFormat="1" ht="24" x14ac:dyDescent="0.25">
      <c r="A50" s="468"/>
      <c r="B50" s="147"/>
      <c r="C50" s="148">
        <v>2540</v>
      </c>
      <c r="D50" s="149" t="s">
        <v>92</v>
      </c>
      <c r="E50" s="136">
        <v>590106</v>
      </c>
      <c r="F50" s="150"/>
      <c r="G50" s="150">
        <f>E50+F50</f>
        <v>590106</v>
      </c>
    </row>
    <row r="51" spans="1:7" s="142" customFormat="1" ht="60" x14ac:dyDescent="0.25">
      <c r="A51" s="468"/>
      <c r="B51" s="143">
        <v>80149</v>
      </c>
      <c r="C51" s="144"/>
      <c r="D51" s="145" t="s">
        <v>93</v>
      </c>
      <c r="E51" s="146">
        <f>E52</f>
        <v>75104</v>
      </c>
      <c r="F51" s="146">
        <f t="shared" ref="F51:G53" si="22">F52</f>
        <v>3576</v>
      </c>
      <c r="G51" s="146">
        <f t="shared" si="22"/>
        <v>78680</v>
      </c>
    </row>
    <row r="52" spans="1:7" s="142" customFormat="1" ht="24" x14ac:dyDescent="0.25">
      <c r="A52" s="468"/>
      <c r="B52" s="147"/>
      <c r="C52" s="148">
        <v>2540</v>
      </c>
      <c r="D52" s="149" t="s">
        <v>92</v>
      </c>
      <c r="E52" s="136">
        <v>75104</v>
      </c>
      <c r="F52" s="150">
        <v>3576</v>
      </c>
      <c r="G52" s="150">
        <f>E52+F52</f>
        <v>78680</v>
      </c>
    </row>
    <row r="53" spans="1:7" s="142" customFormat="1" ht="84" x14ac:dyDescent="0.25">
      <c r="A53" s="468"/>
      <c r="B53" s="143">
        <v>80150</v>
      </c>
      <c r="C53" s="144"/>
      <c r="D53" s="145" t="s">
        <v>94</v>
      </c>
      <c r="E53" s="146">
        <f>E54</f>
        <v>24894</v>
      </c>
      <c r="F53" s="146">
        <f t="shared" si="22"/>
        <v>0</v>
      </c>
      <c r="G53" s="146">
        <f t="shared" si="22"/>
        <v>24894</v>
      </c>
    </row>
    <row r="54" spans="1:7" s="142" customFormat="1" ht="24" x14ac:dyDescent="0.25">
      <c r="A54" s="468"/>
      <c r="B54" s="147"/>
      <c r="C54" s="148">
        <v>2540</v>
      </c>
      <c r="D54" s="149" t="s">
        <v>92</v>
      </c>
      <c r="E54" s="136">
        <v>24894</v>
      </c>
      <c r="F54" s="150"/>
      <c r="G54" s="150">
        <f>E54+F54</f>
        <v>24894</v>
      </c>
    </row>
    <row r="55" spans="1:7" ht="23.25" customHeight="1" x14ac:dyDescent="0.25">
      <c r="A55" s="184" t="s">
        <v>69</v>
      </c>
      <c r="B55" s="467" t="s">
        <v>95</v>
      </c>
      <c r="C55" s="467"/>
      <c r="D55" s="467"/>
      <c r="E55" s="150">
        <f>E56+E59+E62+E65+E68+E71+E76</f>
        <v>453026.54000000004</v>
      </c>
      <c r="F55" s="150">
        <f t="shared" ref="F55:G55" si="23">F56+F59+F62+F65+F68+F71+F76</f>
        <v>0</v>
      </c>
      <c r="G55" s="150">
        <f t="shared" si="23"/>
        <v>453026.54000000004</v>
      </c>
    </row>
    <row r="56" spans="1:7" s="142" customFormat="1" ht="12.75" x14ac:dyDescent="0.25">
      <c r="A56" s="186" t="s">
        <v>7</v>
      </c>
      <c r="B56" s="139"/>
      <c r="C56" s="139"/>
      <c r="D56" s="140" t="s">
        <v>8</v>
      </c>
      <c r="E56" s="141">
        <f>E57</f>
        <v>15000</v>
      </c>
      <c r="F56" s="141">
        <f t="shared" ref="F56:G59" si="24">F57</f>
        <v>0</v>
      </c>
      <c r="G56" s="141">
        <f t="shared" si="24"/>
        <v>15000</v>
      </c>
    </row>
    <row r="57" spans="1:7" s="142" customFormat="1" ht="12.75" x14ac:dyDescent="0.25">
      <c r="A57" s="468"/>
      <c r="B57" s="187" t="s">
        <v>96</v>
      </c>
      <c r="C57" s="144"/>
      <c r="D57" s="145" t="s">
        <v>97</v>
      </c>
      <c r="E57" s="146">
        <f>E58</f>
        <v>15000</v>
      </c>
      <c r="F57" s="146">
        <f t="shared" si="24"/>
        <v>0</v>
      </c>
      <c r="G57" s="146">
        <f t="shared" si="24"/>
        <v>15000</v>
      </c>
    </row>
    <row r="58" spans="1:7" s="142" customFormat="1" ht="60" x14ac:dyDescent="0.25">
      <c r="A58" s="468"/>
      <c r="B58" s="147"/>
      <c r="C58" s="148">
        <v>2830</v>
      </c>
      <c r="D58" s="149" t="s">
        <v>98</v>
      </c>
      <c r="E58" s="136">
        <v>15000</v>
      </c>
      <c r="F58" s="150"/>
      <c r="G58" s="150">
        <f>E58+F58</f>
        <v>15000</v>
      </c>
    </row>
    <row r="59" spans="1:7" s="142" customFormat="1" ht="12.75" x14ac:dyDescent="0.25">
      <c r="A59" s="186">
        <v>630</v>
      </c>
      <c r="B59" s="139"/>
      <c r="C59" s="139"/>
      <c r="D59" s="140" t="s">
        <v>99</v>
      </c>
      <c r="E59" s="141">
        <f>E60</f>
        <v>1000</v>
      </c>
      <c r="F59" s="141">
        <f t="shared" si="24"/>
        <v>0</v>
      </c>
      <c r="G59" s="141">
        <f t="shared" si="24"/>
        <v>1000</v>
      </c>
    </row>
    <row r="60" spans="1:7" s="142" customFormat="1" ht="12.75" x14ac:dyDescent="0.25">
      <c r="A60" s="468"/>
      <c r="B60" s="187">
        <v>63095</v>
      </c>
      <c r="C60" s="144"/>
      <c r="D60" s="145" t="s">
        <v>100</v>
      </c>
      <c r="E60" s="146">
        <f>E61</f>
        <v>1000</v>
      </c>
      <c r="F60" s="146">
        <f>F61</f>
        <v>0</v>
      </c>
      <c r="G60" s="146">
        <f>G61</f>
        <v>1000</v>
      </c>
    </row>
    <row r="61" spans="1:7" s="142" customFormat="1" ht="72" x14ac:dyDescent="0.25">
      <c r="A61" s="468"/>
      <c r="B61" s="147"/>
      <c r="C61" s="148">
        <v>2360</v>
      </c>
      <c r="D61" s="149" t="s">
        <v>101</v>
      </c>
      <c r="E61" s="136">
        <v>1000</v>
      </c>
      <c r="F61" s="150"/>
      <c r="G61" s="150">
        <f>E61+F61</f>
        <v>1000</v>
      </c>
    </row>
    <row r="62" spans="1:7" ht="24" x14ac:dyDescent="0.25">
      <c r="A62" s="188">
        <v>754</v>
      </c>
      <c r="B62" s="153"/>
      <c r="C62" s="153"/>
      <c r="D62" s="155" t="s">
        <v>102</v>
      </c>
      <c r="E62" s="156">
        <f>E63</f>
        <v>30000</v>
      </c>
      <c r="F62" s="156">
        <f t="shared" ref="F62:G63" si="25">F63</f>
        <v>0</v>
      </c>
      <c r="G62" s="156">
        <f t="shared" si="25"/>
        <v>30000</v>
      </c>
    </row>
    <row r="63" spans="1:7" x14ac:dyDescent="0.25">
      <c r="A63" s="469"/>
      <c r="B63" s="157">
        <v>75412</v>
      </c>
      <c r="C63" s="157"/>
      <c r="D63" s="158" t="s">
        <v>103</v>
      </c>
      <c r="E63" s="159">
        <f>E64</f>
        <v>30000</v>
      </c>
      <c r="F63" s="159">
        <f t="shared" si="25"/>
        <v>0</v>
      </c>
      <c r="G63" s="159">
        <f t="shared" si="25"/>
        <v>30000</v>
      </c>
    </row>
    <row r="64" spans="1:7" ht="36" x14ac:dyDescent="0.25">
      <c r="A64" s="469"/>
      <c r="B64" s="189"/>
      <c r="C64" s="190">
        <v>2820</v>
      </c>
      <c r="D64" s="149" t="s">
        <v>36</v>
      </c>
      <c r="E64" s="150">
        <v>30000</v>
      </c>
      <c r="F64" s="162"/>
      <c r="G64" s="137">
        <f>E64+F64</f>
        <v>30000</v>
      </c>
    </row>
    <row r="65" spans="1:7" s="142" customFormat="1" ht="12.75" x14ac:dyDescent="0.25">
      <c r="A65" s="138">
        <v>801</v>
      </c>
      <c r="B65" s="139"/>
      <c r="C65" s="139"/>
      <c r="D65" s="140" t="s">
        <v>32</v>
      </c>
      <c r="E65" s="141">
        <f>E66</f>
        <v>7326.54</v>
      </c>
      <c r="F65" s="141">
        <f t="shared" ref="F65:G65" si="26">F66</f>
        <v>0</v>
      </c>
      <c r="G65" s="141">
        <f t="shared" si="26"/>
        <v>7326.54</v>
      </c>
    </row>
    <row r="66" spans="1:7" s="142" customFormat="1" ht="12.75" customHeight="1" x14ac:dyDescent="0.25">
      <c r="A66" s="469"/>
      <c r="B66" s="143">
        <v>80110</v>
      </c>
      <c r="C66" s="144"/>
      <c r="D66" s="145" t="s">
        <v>35</v>
      </c>
      <c r="E66" s="146">
        <f>E67</f>
        <v>7326.54</v>
      </c>
      <c r="F66" s="146">
        <f>F67</f>
        <v>0</v>
      </c>
      <c r="G66" s="146">
        <f>G67</f>
        <v>7326.54</v>
      </c>
    </row>
    <row r="67" spans="1:7" s="142" customFormat="1" ht="40.5" customHeight="1" x14ac:dyDescent="0.25">
      <c r="A67" s="469"/>
      <c r="B67" s="147"/>
      <c r="C67" s="148">
        <v>2820</v>
      </c>
      <c r="D67" s="149" t="s">
        <v>36</v>
      </c>
      <c r="E67" s="136">
        <v>7326.54</v>
      </c>
      <c r="F67" s="150"/>
      <c r="G67" s="150">
        <f>E67+F67</f>
        <v>7326.54</v>
      </c>
    </row>
    <row r="68" spans="1:7" s="142" customFormat="1" ht="12.75" x14ac:dyDescent="0.25">
      <c r="A68" s="138">
        <v>851</v>
      </c>
      <c r="B68" s="139"/>
      <c r="C68" s="139"/>
      <c r="D68" s="140" t="s">
        <v>78</v>
      </c>
      <c r="E68" s="141">
        <f>E69</f>
        <v>43600</v>
      </c>
      <c r="F68" s="141">
        <f t="shared" ref="F68:G68" si="27">F69</f>
        <v>0</v>
      </c>
      <c r="G68" s="141">
        <f t="shared" si="27"/>
        <v>43600</v>
      </c>
    </row>
    <row r="69" spans="1:7" s="142" customFormat="1" ht="12.75" x14ac:dyDescent="0.25">
      <c r="A69" s="462"/>
      <c r="B69" s="143">
        <v>85154</v>
      </c>
      <c r="C69" s="144"/>
      <c r="D69" s="145" t="s">
        <v>79</v>
      </c>
      <c r="E69" s="146">
        <f>SUM(E70:E70)</f>
        <v>43600</v>
      </c>
      <c r="F69" s="146">
        <f t="shared" ref="F69:G69" si="28">SUM(F70:F70)</f>
        <v>0</v>
      </c>
      <c r="G69" s="146">
        <f t="shared" si="28"/>
        <v>43600</v>
      </c>
    </row>
    <row r="70" spans="1:7" s="142" customFormat="1" ht="72" x14ac:dyDescent="0.25">
      <c r="A70" s="463"/>
      <c r="B70" s="147"/>
      <c r="C70" s="148">
        <v>2360</v>
      </c>
      <c r="D70" s="149" t="s">
        <v>101</v>
      </c>
      <c r="E70" s="136">
        <v>43600</v>
      </c>
      <c r="F70" s="150"/>
      <c r="G70" s="150">
        <f>E70+F70</f>
        <v>43600</v>
      </c>
    </row>
    <row r="71" spans="1:7" s="142" customFormat="1" ht="12.75" x14ac:dyDescent="0.25">
      <c r="A71" s="178">
        <v>921</v>
      </c>
      <c r="B71" s="178"/>
      <c r="C71" s="191"/>
      <c r="D71" s="181" t="s">
        <v>64</v>
      </c>
      <c r="E71" s="192">
        <f>E74+E72</f>
        <v>70600</v>
      </c>
      <c r="F71" s="192">
        <f t="shared" ref="F71:G71" si="29">F74+F72</f>
        <v>0</v>
      </c>
      <c r="G71" s="192">
        <f t="shared" si="29"/>
        <v>70600</v>
      </c>
    </row>
    <row r="72" spans="1:7" s="142" customFormat="1" ht="12.75" x14ac:dyDescent="0.25">
      <c r="A72" s="446"/>
      <c r="B72" s="169">
        <v>92105</v>
      </c>
      <c r="C72" s="170"/>
      <c r="D72" s="171" t="s">
        <v>104</v>
      </c>
      <c r="E72" s="172">
        <f>E73</f>
        <v>600</v>
      </c>
      <c r="F72" s="172">
        <f t="shared" ref="F72:G72" si="30">F73</f>
        <v>0</v>
      </c>
      <c r="G72" s="172">
        <f t="shared" si="30"/>
        <v>600</v>
      </c>
    </row>
    <row r="73" spans="1:7" s="142" customFormat="1" ht="72" x14ac:dyDescent="0.25">
      <c r="A73" s="446"/>
      <c r="B73" s="147"/>
      <c r="C73" s="148">
        <v>2360</v>
      </c>
      <c r="D73" s="149" t="s">
        <v>101</v>
      </c>
      <c r="E73" s="136">
        <v>600</v>
      </c>
      <c r="F73" s="150"/>
      <c r="G73" s="150">
        <f>E73+F73</f>
        <v>600</v>
      </c>
    </row>
    <row r="74" spans="1:7" s="142" customFormat="1" ht="12.75" x14ac:dyDescent="0.25">
      <c r="A74" s="446"/>
      <c r="B74" s="169">
        <v>92120</v>
      </c>
      <c r="C74" s="170"/>
      <c r="D74" s="171" t="s">
        <v>105</v>
      </c>
      <c r="E74" s="172">
        <f>E75</f>
        <v>70000</v>
      </c>
      <c r="F74" s="172">
        <f t="shared" ref="F74:G74" si="31">F75</f>
        <v>0</v>
      </c>
      <c r="G74" s="172">
        <f t="shared" si="31"/>
        <v>70000</v>
      </c>
    </row>
    <row r="75" spans="1:7" s="142" customFormat="1" ht="60" x14ac:dyDescent="0.25">
      <c r="A75" s="446"/>
      <c r="B75" s="147"/>
      <c r="C75" s="148">
        <v>2720</v>
      </c>
      <c r="D75" s="149" t="s">
        <v>106</v>
      </c>
      <c r="E75" s="136">
        <v>70000</v>
      </c>
      <c r="F75" s="150"/>
      <c r="G75" s="150">
        <f>E75+F75</f>
        <v>70000</v>
      </c>
    </row>
    <row r="76" spans="1:7" s="142" customFormat="1" ht="12.75" x14ac:dyDescent="0.25">
      <c r="A76" s="138">
        <v>926</v>
      </c>
      <c r="B76" s="139"/>
      <c r="C76" s="139"/>
      <c r="D76" s="140" t="s">
        <v>107</v>
      </c>
      <c r="E76" s="141">
        <f>E77</f>
        <v>285500</v>
      </c>
      <c r="F76" s="141">
        <f t="shared" ref="F76:G77" si="32">F77</f>
        <v>0</v>
      </c>
      <c r="G76" s="141">
        <f t="shared" si="32"/>
        <v>285500</v>
      </c>
    </row>
    <row r="77" spans="1:7" s="142" customFormat="1" ht="12.75" x14ac:dyDescent="0.25">
      <c r="A77" s="447"/>
      <c r="B77" s="143">
        <v>92695</v>
      </c>
      <c r="C77" s="144"/>
      <c r="D77" s="145" t="s">
        <v>10</v>
      </c>
      <c r="E77" s="146">
        <f>E78</f>
        <v>285500</v>
      </c>
      <c r="F77" s="146">
        <f t="shared" si="32"/>
        <v>0</v>
      </c>
      <c r="G77" s="146">
        <f t="shared" si="32"/>
        <v>285500</v>
      </c>
    </row>
    <row r="78" spans="1:7" s="142" customFormat="1" ht="72" x14ac:dyDescent="0.25">
      <c r="A78" s="448"/>
      <c r="B78" s="147"/>
      <c r="C78" s="148">
        <v>2360</v>
      </c>
      <c r="D78" s="149" t="s">
        <v>101</v>
      </c>
      <c r="E78" s="136">
        <v>285500</v>
      </c>
      <c r="F78" s="150"/>
      <c r="G78" s="150">
        <f>E78+F78</f>
        <v>285500</v>
      </c>
    </row>
    <row r="79" spans="1:7" s="125" customFormat="1" ht="18" customHeight="1" thickBot="1" x14ac:dyDescent="0.25">
      <c r="A79" s="449" t="s">
        <v>108</v>
      </c>
      <c r="B79" s="449"/>
      <c r="C79" s="449"/>
      <c r="D79" s="449"/>
      <c r="E79" s="193">
        <f>E44+E8</f>
        <v>5844417.75</v>
      </c>
      <c r="F79" s="193">
        <f>F44+F8</f>
        <v>87576</v>
      </c>
      <c r="G79" s="193">
        <f>E79+F79</f>
        <v>5931993.75</v>
      </c>
    </row>
    <row r="80" spans="1:7" s="125" customFormat="1" ht="18" customHeight="1" x14ac:dyDescent="0.2">
      <c r="A80" s="194"/>
      <c r="B80" s="194"/>
      <c r="C80" s="194"/>
      <c r="D80" s="194"/>
      <c r="E80" s="195"/>
      <c r="F80" s="195"/>
      <c r="G80" s="195"/>
    </row>
    <row r="81" spans="1:7" s="125" customFormat="1" ht="47.25" customHeight="1" x14ac:dyDescent="0.25">
      <c r="A81" s="196"/>
      <c r="B81" s="196"/>
      <c r="C81" s="197"/>
      <c r="D81" s="194"/>
      <c r="E81" s="198"/>
      <c r="F81"/>
      <c r="G81"/>
    </row>
    <row r="82" spans="1:7" ht="30.75" customHeight="1" x14ac:dyDescent="0.25">
      <c r="A82" s="199" t="s">
        <v>109</v>
      </c>
      <c r="B82" s="125"/>
      <c r="C82" s="125"/>
      <c r="D82" s="125"/>
      <c r="E82" s="125"/>
    </row>
    <row r="83" spans="1:7" ht="57.75" customHeight="1" x14ac:dyDescent="0.25">
      <c r="A83" s="200" t="s">
        <v>0</v>
      </c>
      <c r="B83" s="200" t="s">
        <v>1</v>
      </c>
      <c r="C83" s="201" t="s">
        <v>2</v>
      </c>
      <c r="D83" s="202" t="s">
        <v>56</v>
      </c>
      <c r="E83" s="203" t="s">
        <v>110</v>
      </c>
      <c r="F83" s="204" t="s">
        <v>58</v>
      </c>
      <c r="G83" s="204" t="s">
        <v>59</v>
      </c>
    </row>
    <row r="84" spans="1:7" s="134" customFormat="1" ht="25.5" customHeight="1" thickBot="1" x14ac:dyDescent="0.3">
      <c r="A84" s="205" t="s">
        <v>60</v>
      </c>
      <c r="B84" s="450" t="s">
        <v>61</v>
      </c>
      <c r="C84" s="450"/>
      <c r="D84" s="450"/>
      <c r="E84" s="206">
        <f>E85</f>
        <v>732800</v>
      </c>
      <c r="F84" s="206">
        <f t="shared" ref="F84:G84" si="33">F85</f>
        <v>-180000</v>
      </c>
      <c r="G84" s="206">
        <f t="shared" si="33"/>
        <v>552800</v>
      </c>
    </row>
    <row r="85" spans="1:7" ht="21" customHeight="1" x14ac:dyDescent="0.25">
      <c r="A85" s="207" t="s">
        <v>91</v>
      </c>
      <c r="B85" s="451" t="s">
        <v>70</v>
      </c>
      <c r="C85" s="451"/>
      <c r="D85" s="451"/>
      <c r="E85" s="208">
        <f>E86+E93+E97+E100</f>
        <v>732800</v>
      </c>
      <c r="F85" s="208">
        <f t="shared" ref="F85:G85" si="34">F86+F93+F97+F100</f>
        <v>-180000</v>
      </c>
      <c r="G85" s="208">
        <f t="shared" si="34"/>
        <v>552800</v>
      </c>
    </row>
    <row r="86" spans="1:7" x14ac:dyDescent="0.25">
      <c r="A86" s="209">
        <v>600</v>
      </c>
      <c r="B86" s="210"/>
      <c r="C86" s="210"/>
      <c r="D86" s="211" t="s">
        <v>71</v>
      </c>
      <c r="E86" s="212">
        <f>E87+E89</f>
        <v>405800</v>
      </c>
      <c r="F86" s="212">
        <f t="shared" ref="F86:G86" si="35">F87+F89</f>
        <v>0</v>
      </c>
      <c r="G86" s="212">
        <f t="shared" si="35"/>
        <v>405800</v>
      </c>
    </row>
    <row r="87" spans="1:7" x14ac:dyDescent="0.25">
      <c r="A87" s="452"/>
      <c r="B87" s="213">
        <v>60013</v>
      </c>
      <c r="C87" s="214"/>
      <c r="D87" s="215" t="s">
        <v>111</v>
      </c>
      <c r="E87" s="216">
        <f>E88</f>
        <v>200000</v>
      </c>
      <c r="F87" s="216">
        <f t="shared" ref="F87:F101" si="36">F88</f>
        <v>0</v>
      </c>
      <c r="G87" s="216">
        <f t="shared" ref="G87:G107" si="37">E87+F87</f>
        <v>200000</v>
      </c>
    </row>
    <row r="88" spans="1:7" ht="60" x14ac:dyDescent="0.25">
      <c r="A88" s="453"/>
      <c r="B88" s="217"/>
      <c r="C88" s="218">
        <v>6300</v>
      </c>
      <c r="D88" s="219" t="s">
        <v>112</v>
      </c>
      <c r="E88" s="220">
        <v>200000</v>
      </c>
      <c r="F88" s="221"/>
      <c r="G88" s="222">
        <f t="shared" si="37"/>
        <v>200000</v>
      </c>
    </row>
    <row r="89" spans="1:7" x14ac:dyDescent="0.25">
      <c r="A89" s="453"/>
      <c r="B89" s="213">
        <v>60014</v>
      </c>
      <c r="C89" s="214"/>
      <c r="D89" s="215" t="s">
        <v>113</v>
      </c>
      <c r="E89" s="216">
        <f>E91+E90+E92</f>
        <v>205800</v>
      </c>
      <c r="F89" s="216">
        <f t="shared" ref="F89:G89" si="38">F91+F90+F92</f>
        <v>0</v>
      </c>
      <c r="G89" s="216">
        <f t="shared" si="38"/>
        <v>205800</v>
      </c>
    </row>
    <row r="90" spans="1:7" ht="60" x14ac:dyDescent="0.25">
      <c r="A90" s="453"/>
      <c r="B90" s="455"/>
      <c r="C90" s="218">
        <v>6300</v>
      </c>
      <c r="D90" s="219" t="s">
        <v>112</v>
      </c>
      <c r="E90" s="223">
        <v>50000</v>
      </c>
      <c r="F90" s="224"/>
      <c r="G90" s="224">
        <f t="shared" si="37"/>
        <v>50000</v>
      </c>
    </row>
    <row r="91" spans="1:7" ht="60" x14ac:dyDescent="0.25">
      <c r="A91" s="453"/>
      <c r="B91" s="456"/>
      <c r="C91" s="218">
        <v>6300</v>
      </c>
      <c r="D91" s="219" t="s">
        <v>112</v>
      </c>
      <c r="E91" s="223">
        <v>150000</v>
      </c>
      <c r="F91" s="224"/>
      <c r="G91" s="224">
        <f t="shared" si="37"/>
        <v>150000</v>
      </c>
    </row>
    <row r="92" spans="1:7" ht="60" x14ac:dyDescent="0.25">
      <c r="A92" s="454"/>
      <c r="B92" s="457"/>
      <c r="C92" s="218">
        <v>6300</v>
      </c>
      <c r="D92" s="219" t="s">
        <v>112</v>
      </c>
      <c r="E92" s="223">
        <v>5800</v>
      </c>
      <c r="F92" s="224"/>
      <c r="G92" s="224">
        <f>E92+F92</f>
        <v>5800</v>
      </c>
    </row>
    <row r="93" spans="1:7" x14ac:dyDescent="0.25">
      <c r="A93" s="225">
        <v>851</v>
      </c>
      <c r="B93" s="226"/>
      <c r="C93" s="227"/>
      <c r="D93" s="228" t="s">
        <v>78</v>
      </c>
      <c r="E93" s="229">
        <f>E94</f>
        <v>127000</v>
      </c>
      <c r="F93" s="229">
        <f t="shared" ref="F93:G93" si="39">F94</f>
        <v>0</v>
      </c>
      <c r="G93" s="229">
        <f t="shared" si="39"/>
        <v>127000</v>
      </c>
    </row>
    <row r="94" spans="1:7" ht="18.75" customHeight="1" x14ac:dyDescent="0.25">
      <c r="A94" s="452"/>
      <c r="B94" s="230">
        <v>85111</v>
      </c>
      <c r="C94" s="231"/>
      <c r="D94" s="232" t="s">
        <v>114</v>
      </c>
      <c r="E94" s="233">
        <f>E95+E96</f>
        <v>127000</v>
      </c>
      <c r="F94" s="233">
        <f t="shared" ref="F94:G94" si="40">F95+F96</f>
        <v>0</v>
      </c>
      <c r="G94" s="233">
        <f t="shared" si="40"/>
        <v>127000</v>
      </c>
    </row>
    <row r="95" spans="1:7" ht="48" x14ac:dyDescent="0.25">
      <c r="A95" s="453"/>
      <c r="B95" s="455"/>
      <c r="C95" s="218">
        <v>6220</v>
      </c>
      <c r="D95" s="234" t="s">
        <v>115</v>
      </c>
      <c r="E95" s="235">
        <v>27000</v>
      </c>
      <c r="F95" s="236"/>
      <c r="G95" s="237">
        <f t="shared" ref="G95:G96" si="41">E95+F95</f>
        <v>27000</v>
      </c>
    </row>
    <row r="96" spans="1:7" ht="60" x14ac:dyDescent="0.25">
      <c r="A96" s="454"/>
      <c r="B96" s="457"/>
      <c r="C96" s="238">
        <v>6300</v>
      </c>
      <c r="D96" s="239" t="s">
        <v>112</v>
      </c>
      <c r="E96" s="240">
        <v>100000</v>
      </c>
      <c r="F96" s="241"/>
      <c r="G96" s="241">
        <f t="shared" si="41"/>
        <v>100000</v>
      </c>
    </row>
    <row r="97" spans="1:7" ht="24" x14ac:dyDescent="0.25">
      <c r="A97" s="225">
        <v>900</v>
      </c>
      <c r="B97" s="226"/>
      <c r="C97" s="227"/>
      <c r="D97" s="228" t="s">
        <v>81</v>
      </c>
      <c r="E97" s="229">
        <f>E98</f>
        <v>20000</v>
      </c>
      <c r="F97" s="229">
        <f t="shared" ref="F97:G100" si="42">F98</f>
        <v>0</v>
      </c>
      <c r="G97" s="229">
        <f t="shared" si="42"/>
        <v>20000</v>
      </c>
    </row>
    <row r="98" spans="1:7" ht="18.75" customHeight="1" x14ac:dyDescent="0.25">
      <c r="A98" s="242"/>
      <c r="B98" s="243">
        <v>90013</v>
      </c>
      <c r="C98" s="244"/>
      <c r="D98" s="245" t="s">
        <v>84</v>
      </c>
      <c r="E98" s="216">
        <f>E99</f>
        <v>20000</v>
      </c>
      <c r="F98" s="216">
        <f t="shared" si="42"/>
        <v>0</v>
      </c>
      <c r="G98" s="216">
        <f t="shared" si="42"/>
        <v>20000</v>
      </c>
    </row>
    <row r="99" spans="1:7" ht="60" x14ac:dyDescent="0.25">
      <c r="A99" s="242"/>
      <c r="B99" s="246"/>
      <c r="C99" s="238">
        <v>6300</v>
      </c>
      <c r="D99" s="239" t="s">
        <v>112</v>
      </c>
      <c r="E99" s="240">
        <v>20000</v>
      </c>
      <c r="F99" s="241"/>
      <c r="G99" s="241">
        <f t="shared" ref="G99" si="43">E99+F99</f>
        <v>20000</v>
      </c>
    </row>
    <row r="100" spans="1:7" x14ac:dyDescent="0.25">
      <c r="A100" s="225">
        <v>921</v>
      </c>
      <c r="B100" s="226"/>
      <c r="C100" s="227"/>
      <c r="D100" s="228" t="s">
        <v>64</v>
      </c>
      <c r="E100" s="229">
        <f>E101</f>
        <v>180000</v>
      </c>
      <c r="F100" s="229">
        <f t="shared" si="42"/>
        <v>-180000</v>
      </c>
      <c r="G100" s="229">
        <f t="shared" si="42"/>
        <v>0</v>
      </c>
    </row>
    <row r="101" spans="1:7" ht="18.75" customHeight="1" x14ac:dyDescent="0.25">
      <c r="A101" s="242"/>
      <c r="B101" s="243">
        <v>92109</v>
      </c>
      <c r="C101" s="244"/>
      <c r="D101" s="247" t="s">
        <v>65</v>
      </c>
      <c r="E101" s="216">
        <f>E102</f>
        <v>180000</v>
      </c>
      <c r="F101" s="216">
        <f t="shared" si="36"/>
        <v>-180000</v>
      </c>
      <c r="G101" s="216">
        <f t="shared" ref="G101:G102" si="44">E101+F101</f>
        <v>0</v>
      </c>
    </row>
    <row r="102" spans="1:7" ht="48.75" thickBot="1" x14ac:dyDescent="0.3">
      <c r="A102" s="248"/>
      <c r="B102" s="249"/>
      <c r="C102" s="250">
        <v>6220</v>
      </c>
      <c r="D102" s="251" t="s">
        <v>115</v>
      </c>
      <c r="E102" s="252">
        <v>180000</v>
      </c>
      <c r="F102" s="253">
        <v>-180000</v>
      </c>
      <c r="G102" s="253">
        <f t="shared" si="44"/>
        <v>0</v>
      </c>
    </row>
    <row r="103" spans="1:7" s="134" customFormat="1" ht="32.25" customHeight="1" thickBot="1" x14ac:dyDescent="0.3">
      <c r="A103" s="205" t="s">
        <v>89</v>
      </c>
      <c r="B103" s="458" t="s">
        <v>90</v>
      </c>
      <c r="C103" s="458"/>
      <c r="D103" s="458"/>
      <c r="E103" s="206">
        <f>E105</f>
        <v>289280</v>
      </c>
      <c r="F103" s="206">
        <f t="shared" ref="F103:G103" si="45">F105</f>
        <v>0</v>
      </c>
      <c r="G103" s="206">
        <f t="shared" si="45"/>
        <v>289280</v>
      </c>
    </row>
    <row r="104" spans="1:7" ht="23.25" customHeight="1" x14ac:dyDescent="0.25">
      <c r="A104" s="254" t="s">
        <v>91</v>
      </c>
      <c r="B104" s="459" t="s">
        <v>95</v>
      </c>
      <c r="C104" s="459"/>
      <c r="D104" s="459"/>
      <c r="E104" s="255">
        <f>E105</f>
        <v>289280</v>
      </c>
      <c r="F104" s="255">
        <f t="shared" ref="F104:G105" si="46">F105</f>
        <v>0</v>
      </c>
      <c r="G104" s="255">
        <f t="shared" si="46"/>
        <v>289280</v>
      </c>
    </row>
    <row r="105" spans="1:7" ht="24" x14ac:dyDescent="0.25">
      <c r="A105" s="256">
        <v>754</v>
      </c>
      <c r="B105" s="257"/>
      <c r="C105" s="257"/>
      <c r="D105" s="211" t="s">
        <v>102</v>
      </c>
      <c r="E105" s="258">
        <f>E106</f>
        <v>289280</v>
      </c>
      <c r="F105" s="258">
        <f t="shared" si="46"/>
        <v>0</v>
      </c>
      <c r="G105" s="258">
        <f t="shared" si="46"/>
        <v>289280</v>
      </c>
    </row>
    <row r="106" spans="1:7" x14ac:dyDescent="0.25">
      <c r="A106" s="460"/>
      <c r="B106" s="259">
        <v>75412</v>
      </c>
      <c r="C106" s="259"/>
      <c r="D106" s="260" t="s">
        <v>103</v>
      </c>
      <c r="E106" s="261">
        <f>E107+E108</f>
        <v>289280</v>
      </c>
      <c r="F106" s="261">
        <f t="shared" ref="F106" si="47">F107+F108</f>
        <v>0</v>
      </c>
      <c r="G106" s="261">
        <f t="shared" si="37"/>
        <v>289280</v>
      </c>
    </row>
    <row r="107" spans="1:7" ht="60.75" thickBot="1" x14ac:dyDescent="0.3">
      <c r="A107" s="461"/>
      <c r="B107" s="262"/>
      <c r="C107" s="263">
        <v>6230</v>
      </c>
      <c r="D107" s="264" t="s">
        <v>116</v>
      </c>
      <c r="E107" s="265">
        <v>289280</v>
      </c>
      <c r="F107" s="222"/>
      <c r="G107" s="222">
        <f t="shared" si="37"/>
        <v>289280</v>
      </c>
    </row>
    <row r="108" spans="1:7" ht="60.75" hidden="1" thickBot="1" x14ac:dyDescent="0.3">
      <c r="A108" s="266"/>
      <c r="B108" s="267"/>
      <c r="C108" s="268">
        <v>6239</v>
      </c>
      <c r="D108" s="269" t="s">
        <v>117</v>
      </c>
      <c r="E108" s="270">
        <v>0</v>
      </c>
      <c r="F108" s="221"/>
      <c r="G108" s="221"/>
    </row>
    <row r="109" spans="1:7" ht="30" customHeight="1" x14ac:dyDescent="0.25">
      <c r="A109" s="444" t="s">
        <v>108</v>
      </c>
      <c r="B109" s="445"/>
      <c r="C109" s="445"/>
      <c r="D109" s="445"/>
      <c r="E109" s="271">
        <f>E103+E84</f>
        <v>1022080</v>
      </c>
      <c r="F109" s="271">
        <f t="shared" ref="F109:G109" si="48">F103+F84</f>
        <v>-180000</v>
      </c>
      <c r="G109" s="271">
        <f t="shared" si="48"/>
        <v>842080</v>
      </c>
    </row>
    <row r="110" spans="1:7" s="125" customFormat="1" x14ac:dyDescent="0.25">
      <c r="F110"/>
      <c r="G110"/>
    </row>
    <row r="111" spans="1:7" x14ac:dyDescent="0.25">
      <c r="G111" s="272"/>
    </row>
  </sheetData>
  <sheetProtection selectLockedCells="1" selectUnlockedCells="1"/>
  <mergeCells count="37">
    <mergeCell ref="A33:A34"/>
    <mergeCell ref="E1:G1"/>
    <mergeCell ref="E2:G2"/>
    <mergeCell ref="E3:G3"/>
    <mergeCell ref="A5:G5"/>
    <mergeCell ref="A6:E6"/>
    <mergeCell ref="B8:D8"/>
    <mergeCell ref="B9:D9"/>
    <mergeCell ref="A11:A16"/>
    <mergeCell ref="B17:D17"/>
    <mergeCell ref="A19:A20"/>
    <mergeCell ref="A22:A31"/>
    <mergeCell ref="A69:A70"/>
    <mergeCell ref="A36:A39"/>
    <mergeCell ref="B40:D40"/>
    <mergeCell ref="A42:A43"/>
    <mergeCell ref="B44:D44"/>
    <mergeCell ref="B45:D45"/>
    <mergeCell ref="A47:A54"/>
    <mergeCell ref="B55:D55"/>
    <mergeCell ref="A57:A58"/>
    <mergeCell ref="A60:A61"/>
    <mergeCell ref="A63:A64"/>
    <mergeCell ref="A66:A67"/>
    <mergeCell ref="A109:D109"/>
    <mergeCell ref="A72:A75"/>
    <mergeCell ref="A77:A78"/>
    <mergeCell ref="A79:D79"/>
    <mergeCell ref="B84:D84"/>
    <mergeCell ref="B85:D85"/>
    <mergeCell ref="A87:A92"/>
    <mergeCell ref="B90:B92"/>
    <mergeCell ref="A94:A96"/>
    <mergeCell ref="B95:B96"/>
    <mergeCell ref="B103:D103"/>
    <mergeCell ref="B104:D104"/>
    <mergeCell ref="A106:A107"/>
  </mergeCells>
  <pageMargins left="0.78740157480314965" right="0" top="0.47244094488188981" bottom="0.55118110236220474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F2" sqref="F2:G2"/>
    </sheetView>
  </sheetViews>
  <sheetFormatPr defaultRowHeight="12.75" x14ac:dyDescent="0.2"/>
  <cols>
    <col min="1" max="1" width="4.140625" style="343" customWidth="1"/>
    <col min="2" max="2" width="37.28515625" style="343" customWidth="1"/>
    <col min="3" max="3" width="21" style="343" customWidth="1"/>
    <col min="4" max="4" width="15.7109375" style="343" customWidth="1"/>
    <col min="5" max="5" width="17.140625" style="343" customWidth="1"/>
    <col min="6" max="6" width="18.140625" style="343" customWidth="1"/>
    <col min="7" max="7" width="23" style="343" customWidth="1"/>
    <col min="8" max="16384" width="9.140625" style="343"/>
  </cols>
  <sheetData>
    <row r="1" spans="1:7" x14ac:dyDescent="0.2">
      <c r="F1" s="479" t="s">
        <v>1395</v>
      </c>
      <c r="G1" s="479"/>
    </row>
    <row r="2" spans="1:7" x14ac:dyDescent="0.2">
      <c r="F2" s="479" t="s">
        <v>118</v>
      </c>
      <c r="G2" s="479"/>
    </row>
    <row r="3" spans="1:7" x14ac:dyDescent="0.2">
      <c r="F3" s="479" t="s">
        <v>284</v>
      </c>
      <c r="G3" s="479"/>
    </row>
    <row r="5" spans="1:7" ht="15.75" x14ac:dyDescent="0.2">
      <c r="A5" s="480" t="s">
        <v>299</v>
      </c>
      <c r="B5" s="480"/>
      <c r="C5" s="480"/>
      <c r="D5" s="480"/>
      <c r="E5" s="480"/>
      <c r="F5" s="480"/>
      <c r="G5" s="480"/>
    </row>
    <row r="6" spans="1:7" ht="15.75" x14ac:dyDescent="0.25">
      <c r="B6" s="481" t="s">
        <v>300</v>
      </c>
      <c r="C6" s="481"/>
      <c r="D6" s="481"/>
      <c r="E6" s="481"/>
      <c r="F6" s="481"/>
      <c r="G6" s="481"/>
    </row>
    <row r="8" spans="1:7" s="344" customFormat="1" ht="13.5" customHeight="1" x14ac:dyDescent="0.25">
      <c r="A8" s="482" t="s">
        <v>120</v>
      </c>
      <c r="B8" s="478" t="s">
        <v>301</v>
      </c>
      <c r="C8" s="483" t="s">
        <v>302</v>
      </c>
      <c r="D8" s="483" t="s">
        <v>303</v>
      </c>
      <c r="E8" s="484" t="s">
        <v>304</v>
      </c>
      <c r="F8" s="484"/>
      <c r="G8" s="484"/>
    </row>
    <row r="9" spans="1:7" s="344" customFormat="1" ht="13.5" customHeight="1" x14ac:dyDescent="0.25">
      <c r="A9" s="482"/>
      <c r="B9" s="478"/>
      <c r="C9" s="483"/>
      <c r="D9" s="483"/>
      <c r="E9" s="478" t="s">
        <v>305</v>
      </c>
      <c r="F9" s="478"/>
      <c r="G9" s="478" t="s">
        <v>306</v>
      </c>
    </row>
    <row r="10" spans="1:7" s="344" customFormat="1" ht="45" x14ac:dyDescent="0.25">
      <c r="A10" s="482"/>
      <c r="B10" s="478"/>
      <c r="C10" s="483"/>
      <c r="D10" s="483"/>
      <c r="E10" s="345" t="s">
        <v>307</v>
      </c>
      <c r="F10" s="346" t="s">
        <v>308</v>
      </c>
      <c r="G10" s="478"/>
    </row>
    <row r="11" spans="1:7" s="344" customFormat="1" x14ac:dyDescent="0.25">
      <c r="A11" s="347">
        <v>1</v>
      </c>
      <c r="B11" s="347">
        <v>2</v>
      </c>
      <c r="C11" s="348">
        <v>4</v>
      </c>
      <c r="D11" s="348">
        <v>6</v>
      </c>
      <c r="E11" s="347">
        <v>7</v>
      </c>
      <c r="F11" s="347">
        <v>8</v>
      </c>
      <c r="G11" s="347">
        <v>9</v>
      </c>
    </row>
    <row r="12" spans="1:7" s="344" customFormat="1" ht="39" customHeight="1" x14ac:dyDescent="0.25">
      <c r="A12" s="349" t="s">
        <v>91</v>
      </c>
      <c r="B12" s="350" t="s">
        <v>309</v>
      </c>
      <c r="C12" s="351">
        <f>1626000+427343.82+106124+1000+97515</f>
        <v>2257982.8200000003</v>
      </c>
      <c r="D12" s="351">
        <f>1634000+427343.82+106124+1000+97515</f>
        <v>2265982.8200000003</v>
      </c>
      <c r="E12" s="352">
        <f>D12-G12</f>
        <v>2255982.8200000003</v>
      </c>
      <c r="F12" s="352">
        <v>357300</v>
      </c>
      <c r="G12" s="353">
        <v>10000</v>
      </c>
    </row>
    <row r="13" spans="1:7" s="344" customFormat="1" ht="22.5" customHeight="1" x14ac:dyDescent="0.25">
      <c r="A13" s="354"/>
      <c r="B13" s="355" t="s">
        <v>304</v>
      </c>
      <c r="C13" s="356"/>
      <c r="D13" s="356"/>
      <c r="E13" s="357"/>
      <c r="F13" s="357"/>
      <c r="G13" s="358"/>
    </row>
    <row r="14" spans="1:7" s="344" customFormat="1" ht="18.75" customHeight="1" x14ac:dyDescent="0.25">
      <c r="A14" s="354"/>
      <c r="B14" s="355" t="s">
        <v>310</v>
      </c>
      <c r="C14" s="359">
        <f>C16+C17+C18+C19+C20</f>
        <v>630982.81999999995</v>
      </c>
      <c r="D14" s="356"/>
      <c r="E14" s="357"/>
      <c r="F14" s="357"/>
      <c r="G14" s="358"/>
    </row>
    <row r="15" spans="1:7" s="344" customFormat="1" ht="18" customHeight="1" x14ac:dyDescent="0.25">
      <c r="A15" s="354"/>
      <c r="B15" s="355" t="s">
        <v>311</v>
      </c>
      <c r="C15" s="360"/>
      <c r="D15" s="356"/>
      <c r="E15" s="357"/>
      <c r="F15" s="357"/>
      <c r="G15" s="358"/>
    </row>
    <row r="16" spans="1:7" s="344" customFormat="1" ht="25.5" x14ac:dyDescent="0.25">
      <c r="A16" s="361"/>
      <c r="B16" s="362" t="s">
        <v>312</v>
      </c>
      <c r="C16" s="363">
        <v>3808.76</v>
      </c>
      <c r="D16" s="356"/>
      <c r="E16" s="357"/>
      <c r="F16" s="357"/>
      <c r="G16" s="358"/>
    </row>
    <row r="17" spans="1:7" s="344" customFormat="1" ht="25.5" x14ac:dyDescent="0.25">
      <c r="A17" s="361"/>
      <c r="B17" s="362" t="s">
        <v>313</v>
      </c>
      <c r="C17" s="363">
        <v>75084.960000000006</v>
      </c>
      <c r="D17" s="356"/>
      <c r="E17" s="357"/>
      <c r="F17" s="357"/>
      <c r="G17" s="358"/>
    </row>
    <row r="18" spans="1:7" s="344" customFormat="1" ht="51" x14ac:dyDescent="0.25">
      <c r="A18" s="361"/>
      <c r="B18" s="362" t="s">
        <v>314</v>
      </c>
      <c r="C18" s="363">
        <v>348450.1</v>
      </c>
      <c r="D18" s="356"/>
      <c r="E18" s="357"/>
      <c r="F18" s="357"/>
      <c r="G18" s="358"/>
    </row>
    <row r="19" spans="1:7" s="344" customFormat="1" ht="25.5" x14ac:dyDescent="0.25">
      <c r="A19" s="361"/>
      <c r="B19" s="362" t="s">
        <v>315</v>
      </c>
      <c r="C19" s="363">
        <v>106124</v>
      </c>
      <c r="D19" s="356"/>
      <c r="E19" s="357"/>
      <c r="F19" s="357"/>
      <c r="G19" s="358"/>
    </row>
    <row r="20" spans="1:7" s="344" customFormat="1" ht="36" x14ac:dyDescent="0.25">
      <c r="A20" s="364"/>
      <c r="B20" s="365" t="s">
        <v>316</v>
      </c>
      <c r="C20" s="366">
        <v>97515</v>
      </c>
      <c r="D20" s="367"/>
      <c r="E20" s="368"/>
      <c r="F20" s="368"/>
      <c r="G20" s="369"/>
    </row>
    <row r="21" spans="1:7" s="344" customFormat="1" ht="24.75" customHeight="1" x14ac:dyDescent="0.25">
      <c r="A21" s="370"/>
      <c r="B21" s="371"/>
      <c r="C21" s="372">
        <f>SUM(C12)</f>
        <v>2257982.8200000003</v>
      </c>
      <c r="D21" s="372">
        <f>D12</f>
        <v>2265982.8200000003</v>
      </c>
      <c r="E21" s="373">
        <f>E12</f>
        <v>2255982.8200000003</v>
      </c>
      <c r="F21" s="373">
        <f>F12</f>
        <v>357300</v>
      </c>
      <c r="G21" s="374">
        <f>G12</f>
        <v>10000</v>
      </c>
    </row>
    <row r="22" spans="1:7" x14ac:dyDescent="0.2">
      <c r="C22" s="375"/>
    </row>
  </sheetData>
  <sheetProtection selectLockedCells="1" selectUnlockedCells="1"/>
  <mergeCells count="12">
    <mergeCell ref="E9:F9"/>
    <mergeCell ref="G9:G10"/>
    <mergeCell ref="F1:G1"/>
    <mergeCell ref="F2:G2"/>
    <mergeCell ref="F3:G3"/>
    <mergeCell ref="A5:G5"/>
    <mergeCell ref="B6:G6"/>
    <mergeCell ref="A8:A10"/>
    <mergeCell ref="B8:B10"/>
    <mergeCell ref="C8:C10"/>
    <mergeCell ref="D8:D10"/>
    <mergeCell ref="E8:G8"/>
  </mergeCells>
  <pageMargins left="0.47244094488188981" right="0.31496062992125984" top="0.98425196850393704" bottom="0.98425196850393704" header="0.51181102362204722" footer="0.51181102362204722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5</vt:i4>
      </vt:variant>
    </vt:vector>
  </HeadingPairs>
  <TitlesOfParts>
    <vt:vector size="12" baseType="lpstr">
      <vt:lpstr>Zał. Nr 1</vt:lpstr>
      <vt:lpstr>Zał. Nr 2</vt:lpstr>
      <vt:lpstr>Zał. nr 3.</vt:lpstr>
      <vt:lpstr>Zał. Nr 4</vt:lpstr>
      <vt:lpstr>Zał.Nr 5.</vt:lpstr>
      <vt:lpstr>zał nr 6</vt:lpstr>
      <vt:lpstr>zał.nr 7</vt:lpstr>
      <vt:lpstr>'zał nr 6'!Tytuły_wydruku</vt:lpstr>
      <vt:lpstr>'Zał. Nr 1'!Tytuły_wydruku</vt:lpstr>
      <vt:lpstr>'Zał. Nr 2'!Tytuły_wydruku</vt:lpstr>
      <vt:lpstr>'Zał. nr 3.'!Tytuły_wydruku</vt:lpstr>
      <vt:lpstr>'Zał. Nr 4'!Tytuły_wydruku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2015-11-26T08:06:58Z</cp:lastPrinted>
  <dcterms:created xsi:type="dcterms:W3CDTF">2015-11-16T13:52:02Z</dcterms:created>
  <dcterms:modified xsi:type="dcterms:W3CDTF">2015-11-26T11:13:02Z</dcterms:modified>
</cp:coreProperties>
</file>