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7100" windowHeight="9600" activeTab="2"/>
  </bookViews>
  <sheets>
    <sheet name="Zał. Nr 1" sheetId="18" r:id="rId1"/>
    <sheet name="Zał. nr 2" sheetId="19" r:id="rId2"/>
    <sheet name="Zał. nr 3" sheetId="1" r:id="rId3"/>
    <sheet name="Zał. nr 4" sheetId="2" r:id="rId4"/>
    <sheet name="Zał. Nr 5" sheetId="3" r:id="rId5"/>
    <sheet name="Zał. Nr 6" sheetId="4" r:id="rId6"/>
    <sheet name="zał nr 7" sheetId="5" r:id="rId7"/>
    <sheet name="zał.nr 8" sheetId="6" r:id="rId8"/>
    <sheet name="Zał. nr 9." sheetId="7" r:id="rId9"/>
    <sheet name="Zał. nr 10" sheetId="8" r:id="rId10"/>
    <sheet name="Zał. Nr 11 Przedsięwzięcia" sheetId="14" r:id="rId11"/>
    <sheet name="Tabela Nr 1 " sheetId="13" r:id="rId12"/>
    <sheet name="Tabela Nr 2" sheetId="17" r:id="rId13"/>
  </sheets>
  <definedNames>
    <definedName name="_xlnm._FilterDatabase" localSheetId="0" hidden="1">'Zał. Nr 1'!$A$4:$H$120</definedName>
    <definedName name="_xlnm._FilterDatabase" localSheetId="10" hidden="1">'Zał. Nr 11 Przedsięwzięcia'!$A$7:$HP$146</definedName>
    <definedName name="Excel_BuiltIn_Print_Titles_2" localSheetId="11">#REF!</definedName>
    <definedName name="Excel_BuiltIn_Print_Titles_2" localSheetId="12">#REF!</definedName>
    <definedName name="Excel_BuiltIn_Print_Titles_2" localSheetId="10">#REF!</definedName>
    <definedName name="Excel_BuiltIn_Print_Titles_2">#REF!</definedName>
    <definedName name="Excel_BuiltIn_Print_Titles_2_1" localSheetId="11">#REF!</definedName>
    <definedName name="Excel_BuiltIn_Print_Titles_2_1" localSheetId="12">#REF!</definedName>
    <definedName name="Excel_BuiltIn_Print_Titles_2_1" localSheetId="10">#REF!</definedName>
    <definedName name="Excel_BuiltIn_Print_Titles_2_1">#REF!</definedName>
    <definedName name="Excel_BuiltIn_Print_Titles_2_1_1" localSheetId="11">#REF!</definedName>
    <definedName name="Excel_BuiltIn_Print_Titles_2_1_1" localSheetId="12">#REF!</definedName>
    <definedName name="Excel_BuiltIn_Print_Titles_2_1_1">#REF!</definedName>
    <definedName name="Excel_BuiltIn_Print_Titles_3_1" localSheetId="11">#REF!</definedName>
    <definedName name="Excel_BuiltIn_Print_Titles_3_1" localSheetId="12">#REF!</definedName>
    <definedName name="Excel_BuiltIn_Print_Titles_3_1">#REF!</definedName>
    <definedName name="Excel_BuiltIn_Print_Titles_3_1_1" localSheetId="12">#REF!</definedName>
    <definedName name="Excel_BuiltIn_Print_Titles_3_1_1" localSheetId="10">#REF!</definedName>
    <definedName name="Excel_BuiltIn_Print_Titles_3_1_1">#REF!</definedName>
    <definedName name="Excel_BuiltIn_Print_Titles_5" localSheetId="11">#REF!</definedName>
    <definedName name="Excel_BuiltIn_Print_Titles_5" localSheetId="12">#REF!</definedName>
    <definedName name="Excel_BuiltIn_Print_Titles_5" localSheetId="10">#REF!</definedName>
    <definedName name="Excel_BuiltIn_Print_Titles_5">#REF!</definedName>
    <definedName name="Excel_BuiltIn_Print_Titles_5_1" localSheetId="11">#REF!</definedName>
    <definedName name="Excel_BuiltIn_Print_Titles_5_1" localSheetId="12">#REF!</definedName>
    <definedName name="Excel_BuiltIn_Print_Titles_5_1">#REF!</definedName>
    <definedName name="Excel_BuiltIn_Print_Titles_6" localSheetId="11">#REF!</definedName>
    <definedName name="Excel_BuiltIn_Print_Titles_6" localSheetId="12">#REF!</definedName>
    <definedName name="Excel_BuiltIn_Print_Titles_6" localSheetId="10">#REF!</definedName>
    <definedName name="Excel_BuiltIn_Print_Titles_6">#REF!</definedName>
    <definedName name="Excel_BuiltIn_Print_Titles_6_1" localSheetId="11">#REF!</definedName>
    <definedName name="Excel_BuiltIn_Print_Titles_6_1" localSheetId="12">#REF!</definedName>
    <definedName name="Excel_BuiltIn_Print_Titles_6_1">#REF!</definedName>
    <definedName name="Excel_BuiltIn_Print_Titles_8" localSheetId="11">#REF!</definedName>
    <definedName name="Excel_BuiltIn_Print_Titles_8" localSheetId="12">#REF!</definedName>
    <definedName name="Excel_BuiltIn_Print_Titles_8" localSheetId="10">#REF!</definedName>
    <definedName name="Excel_BuiltIn_Print_Titles_8">#REF!</definedName>
    <definedName name="Excel_BuiltIn_Print_Titles_8_1" localSheetId="11">#REF!</definedName>
    <definedName name="Excel_BuiltIn_Print_Titles_8_1" localSheetId="12">#REF!</definedName>
    <definedName name="Excel_BuiltIn_Print_Titles_8_1">#REF!</definedName>
    <definedName name="_xlnm.Print_Titles" localSheetId="11">'Tabela Nr 1 '!$6:$6</definedName>
    <definedName name="_xlnm.Print_Titles" localSheetId="6">'zał nr 7'!$9:$9</definedName>
    <definedName name="_xlnm.Print_Titles" localSheetId="0">'Zał. Nr 1'!$3:$3</definedName>
    <definedName name="_xlnm.Print_Titles" localSheetId="10">'Zał. Nr 11 Przedsięwzięcia'!$7:$7</definedName>
    <definedName name="_xlnm.Print_Titles" localSheetId="1">'Zał. nr 2'!$3:$3</definedName>
    <definedName name="_xlnm.Print_Titles" localSheetId="3">'Zał. nr 4'!$6:$6</definedName>
    <definedName name="_xlnm.Print_Titles" localSheetId="4">'Zał. Nr 5'!$6:$7</definedName>
    <definedName name="_xlnm.Print_Titles" localSheetId="5">'Zał. Nr 6'!$6:$7</definedName>
  </definedNames>
  <calcPr calcId="145621"/>
</workbook>
</file>

<file path=xl/calcChain.xml><?xml version="1.0" encoding="utf-8"?>
<calcChain xmlns="http://schemas.openxmlformats.org/spreadsheetml/2006/main">
  <c r="E44" i="5" l="1"/>
  <c r="E24" i="17" l="1"/>
  <c r="I57" i="2"/>
  <c r="G57" i="2"/>
  <c r="F57" i="2"/>
  <c r="D22" i="1" l="1"/>
  <c r="E19" i="3" l="1"/>
  <c r="E23" i="17" l="1"/>
  <c r="E17" i="17"/>
  <c r="E15" i="17" s="1"/>
  <c r="E14" i="17" s="1"/>
  <c r="E8" i="17"/>
  <c r="E7" i="17" s="1"/>
  <c r="E11" i="17" s="1"/>
  <c r="E32" i="17" l="1"/>
  <c r="F147" i="14"/>
  <c r="F143" i="14"/>
  <c r="F128" i="14"/>
  <c r="F124" i="14"/>
  <c r="F114" i="14"/>
  <c r="F113" i="14"/>
  <c r="F106" i="14"/>
  <c r="F95" i="14"/>
  <c r="F92" i="14"/>
  <c r="F91" i="14" s="1"/>
  <c r="F89" i="14"/>
  <c r="F87" i="14"/>
  <c r="F81" i="14"/>
  <c r="F79" i="14"/>
  <c r="F67" i="14"/>
  <c r="F64" i="14"/>
  <c r="F61" i="14"/>
  <c r="F58" i="14"/>
  <c r="F53" i="14"/>
  <c r="F47" i="14"/>
  <c r="F42" i="14"/>
  <c r="F41" i="14" s="1"/>
  <c r="F40" i="14" s="1"/>
  <c r="F38" i="14"/>
  <c r="F34" i="14"/>
  <c r="F30" i="14"/>
  <c r="F27" i="14"/>
  <c r="F16" i="14"/>
  <c r="F10" i="14"/>
  <c r="C106" i="13"/>
  <c r="D102" i="13"/>
  <c r="D106" i="13" s="1"/>
  <c r="D95" i="13"/>
  <c r="D89" i="13"/>
  <c r="D85" i="13"/>
  <c r="D80" i="13"/>
  <c r="D76" i="13"/>
  <c r="D69" i="13"/>
  <c r="D65" i="13"/>
  <c r="D60" i="13"/>
  <c r="D55" i="13"/>
  <c r="D52" i="13"/>
  <c r="D46" i="13"/>
  <c r="D40" i="13"/>
  <c r="D33" i="13"/>
  <c r="D27" i="13"/>
  <c r="D20" i="13"/>
  <c r="D12" i="13"/>
  <c r="D10" i="13"/>
  <c r="D9" i="13"/>
  <c r="D7" i="13"/>
  <c r="F46" i="14" l="1"/>
  <c r="F45" i="14" s="1"/>
  <c r="F98" i="14"/>
  <c r="F152" i="14"/>
  <c r="F26" i="14"/>
  <c r="F25" i="14" s="1"/>
  <c r="F127" i="14"/>
  <c r="F126" i="14" s="1"/>
  <c r="F94" i="14"/>
  <c r="F9" i="14"/>
  <c r="F8" i="14" s="1"/>
  <c r="F33" i="14"/>
  <c r="F32" i="14" s="1"/>
  <c r="F57" i="14"/>
  <c r="F56" i="14" s="1"/>
  <c r="F149" i="14" s="1"/>
  <c r="F151" i="14" s="1"/>
  <c r="E21" i="5"/>
  <c r="E20" i="5" s="1"/>
  <c r="E35" i="5"/>
  <c r="E34" i="5" s="1"/>
  <c r="E33" i="5" s="1"/>
  <c r="I16" i="2"/>
  <c r="G16" i="2"/>
  <c r="F16" i="2"/>
  <c r="I23" i="2"/>
  <c r="I22" i="2"/>
  <c r="G23" i="2"/>
  <c r="G22" i="2"/>
  <c r="G21" i="2" s="1"/>
  <c r="F23" i="2"/>
  <c r="F22" i="2"/>
  <c r="I50" i="2"/>
  <c r="G50" i="2"/>
  <c r="F50" i="2"/>
  <c r="I45" i="2"/>
  <c r="G45" i="2"/>
  <c r="F45" i="2"/>
  <c r="G40" i="2"/>
  <c r="I40" i="2"/>
  <c r="F40" i="2"/>
  <c r="I35" i="2"/>
  <c r="G35" i="2"/>
  <c r="F35" i="2"/>
  <c r="G30" i="2"/>
  <c r="F30" i="2"/>
  <c r="I30" i="2"/>
  <c r="I25" i="2"/>
  <c r="G25" i="2"/>
  <c r="F25" i="2"/>
  <c r="I8" i="2"/>
  <c r="G8" i="2"/>
  <c r="F8" i="2"/>
  <c r="I21" i="2" l="1"/>
  <c r="F21" i="2"/>
  <c r="E16" i="7" l="1"/>
  <c r="E26" i="5"/>
  <c r="E52" i="5"/>
  <c r="E24" i="5"/>
  <c r="E23" i="5" l="1"/>
  <c r="F9" i="3" l="1"/>
  <c r="H31" i="8" l="1"/>
  <c r="H28" i="8"/>
  <c r="H25" i="8"/>
  <c r="H24" i="8" s="1"/>
  <c r="H17" i="8"/>
  <c r="H16" i="8" s="1"/>
  <c r="H19" i="8" s="1"/>
  <c r="E27" i="7"/>
  <c r="E25" i="7"/>
  <c r="E22" i="7"/>
  <c r="E18" i="7"/>
  <c r="E10" i="7"/>
  <c r="E9" i="7" s="1"/>
  <c r="E12" i="7" s="1"/>
  <c r="I21" i="6"/>
  <c r="H21" i="6"/>
  <c r="G21" i="6"/>
  <c r="F21" i="6"/>
  <c r="D21" i="6"/>
  <c r="E51" i="5"/>
  <c r="E49" i="5"/>
  <c r="E48" i="5" s="1"/>
  <c r="E46" i="5"/>
  <c r="E45" i="5" s="1"/>
  <c r="E42" i="5"/>
  <c r="E40" i="5"/>
  <c r="E31" i="5"/>
  <c r="E29" i="5"/>
  <c r="E17" i="5"/>
  <c r="E15" i="5"/>
  <c r="E13" i="5"/>
  <c r="F18" i="4"/>
  <c r="E18" i="4"/>
  <c r="F15" i="4"/>
  <c r="E15" i="4"/>
  <c r="F12" i="4"/>
  <c r="E12" i="4"/>
  <c r="F9" i="4"/>
  <c r="E9" i="4"/>
  <c r="F43" i="3"/>
  <c r="E43" i="3"/>
  <c r="F40" i="3"/>
  <c r="E40" i="3"/>
  <c r="F25" i="3"/>
  <c r="E25" i="3"/>
  <c r="F19" i="3"/>
  <c r="F18" i="3" s="1"/>
  <c r="E18" i="3"/>
  <c r="E9" i="3"/>
  <c r="E8" i="3" s="1"/>
  <c r="E26" i="1"/>
  <c r="D27" i="1" s="1"/>
  <c r="D26" i="1"/>
  <c r="E24" i="3" l="1"/>
  <c r="F8" i="4"/>
  <c r="F31" i="4" s="1"/>
  <c r="H27" i="8"/>
  <c r="H43" i="8" s="1"/>
  <c r="E15" i="7"/>
  <c r="E30" i="7" s="1"/>
  <c r="E39" i="5"/>
  <c r="E38" i="5" s="1"/>
  <c r="E28" i="5"/>
  <c r="E19" i="5" s="1"/>
  <c r="E12" i="5"/>
  <c r="E11" i="5" s="1"/>
  <c r="E10" i="5" s="1"/>
  <c r="E8" i="4"/>
  <c r="E31" i="4" s="1"/>
  <c r="F24" i="3"/>
  <c r="E46" i="3"/>
  <c r="F8" i="3"/>
  <c r="E37" i="5" l="1"/>
  <c r="F46" i="3"/>
  <c r="E54" i="5" l="1"/>
</calcChain>
</file>

<file path=xl/sharedStrings.xml><?xml version="1.0" encoding="utf-8"?>
<sst xmlns="http://schemas.openxmlformats.org/spreadsheetml/2006/main" count="2523" uniqueCount="1033">
  <si>
    <t xml:space="preserve">Załącznik nr 3 do projektu </t>
  </si>
  <si>
    <t>Uchwały Nr ….. 
Rady Miejskiej w Rogoźnie</t>
  </si>
  <si>
    <t xml:space="preserve">w sprawie uchwalenia budżetu Gminy </t>
  </si>
  <si>
    <t>PLAN</t>
  </si>
  <si>
    <t xml:space="preserve">PRZYCHODÓW I ROZCHODÓW ZWIĄZANYCH Z FINANSOWANIEM DEFICYTU </t>
  </si>
  <si>
    <t>w złotych</t>
  </si>
  <si>
    <t>Lp.</t>
  </si>
  <si>
    <t>§</t>
  </si>
  <si>
    <t>Wyszczególnienie źródeł</t>
  </si>
  <si>
    <t>1.</t>
  </si>
  <si>
    <t>Spłata otrzymanych krajowych pożyczek i kredytów</t>
  </si>
  <si>
    <t>2.</t>
  </si>
  <si>
    <t>3.</t>
  </si>
  <si>
    <t>4.</t>
  </si>
  <si>
    <t>Przychody z zaciągniętych pożyczek i kredytów na rynku krajowym</t>
  </si>
  <si>
    <t>RAZEM PRZYCHODY/ROZCHODY</t>
  </si>
  <si>
    <t>Załącznik nr 4 do projektu Uchwały Nr …</t>
  </si>
  <si>
    <t>Rady Miejskiej w Rogoźnie</t>
  </si>
  <si>
    <t>Nazwa zadania majątkowego</t>
  </si>
  <si>
    <t xml:space="preserve">Dział </t>
  </si>
  <si>
    <t>Rozdział</t>
  </si>
  <si>
    <t>Paragraf</t>
  </si>
  <si>
    <t>Nakłady do poniesienia</t>
  </si>
  <si>
    <t>Wykonawca /                   Termin realizacji</t>
  </si>
  <si>
    <t>600</t>
  </si>
  <si>
    <t>60016</t>
  </si>
  <si>
    <t>6050</t>
  </si>
  <si>
    <t>630</t>
  </si>
  <si>
    <t>63095</t>
  </si>
  <si>
    <t xml:space="preserve">Zakupy gruntów </t>
  </si>
  <si>
    <t>750</t>
  </si>
  <si>
    <t>75023</t>
  </si>
  <si>
    <t>5.</t>
  </si>
  <si>
    <t>900</t>
  </si>
  <si>
    <t>w tym:</t>
  </si>
  <si>
    <t>6059</t>
  </si>
  <si>
    <t>środki własne</t>
  </si>
  <si>
    <t>środki UE</t>
  </si>
  <si>
    <t>6.</t>
  </si>
  <si>
    <t>7.</t>
  </si>
  <si>
    <t>Załącznik nr 5 do projektu Uchwały Nr …</t>
  </si>
  <si>
    <t>Dział</t>
  </si>
  <si>
    <t>Nazwa</t>
  </si>
  <si>
    <t>Dochody</t>
  </si>
  <si>
    <t xml:space="preserve">Wydatki 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</si>
  <si>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</si>
  <si>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</si>
  <si>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</si>
  <si>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</si>
  <si>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</si>
  <si>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</si>
  <si>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 xml:space="preserve">Urzędy naczelnych organów władzy państwowej, kontroli i ochrony prawa 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</si>
  <si>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</si>
  <si>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</si>
  <si>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</si>
  <si>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Dodatkowe wynagrodzenia roczne</t>
  </si>
  <si>
    <t>Zakup materiałów i wyposażenia</t>
  </si>
  <si>
    <t>Zakup usług remontowych</t>
  </si>
  <si>
    <t>Zakup usług pozostałych</t>
  </si>
  <si>
    <t>Opłaty z tytułu zakupu usług telekomunikacyjnych telefonii komórkowej</t>
  </si>
  <si>
    <t>Opłaty z tytułu zakupu usług telekomunikacyjnych telefonii stacjonarnej</t>
  </si>
  <si>
    <t>Podróże służbowe krajowe</t>
  </si>
  <si>
    <t>Odpisy na zakładowy fundusz świadczeń socjalnych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</si>
  <si>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</si>
  <si>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</si>
  <si>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</si>
  <si>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Usługi opiekuńcze i specjalistyczne usługi opiekuńcze</t>
  </si>
  <si>
    <t>OGÓŁEM:</t>
  </si>
  <si>
    <t>Załącznik nr 6 do projektu Uchwały Nr …</t>
  </si>
  <si>
    <t>Zasiłki i pomoc w naturze oraz składki na ubezpieczenia emerytalne i rentowe</t>
  </si>
  <si>
    <t>Zasiłki stałe</t>
  </si>
  <si>
    <t>Ośrodki pomocy społecznej</t>
  </si>
  <si>
    <t>Wydatki osobowe niezaliczane do wynagrodzeń</t>
  </si>
  <si>
    <t>Zakup energii</t>
  </si>
  <si>
    <t>Opłaty za administrowanie i czynsze za budynki, lokale i pomieszczenia garażowe</t>
  </si>
  <si>
    <t xml:space="preserve">                                                                Załącznik nr 7 do projektu Uchwały Nr …</t>
  </si>
  <si>
    <t xml:space="preserve">                                                                Rady Miejskiej w Rogoźnie</t>
  </si>
  <si>
    <t>Dotacje udzielone z budżetu Gminy  na zadania bieżące</t>
  </si>
  <si>
    <t>Treść</t>
  </si>
  <si>
    <t>Plan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</si>
  <si>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</si>
  <si>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</si>
  <si>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</si>
  <si>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</si>
  <si>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</si>
  <si>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</si>
  <si>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</si>
  <si>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</si>
  <si>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</si>
  <si>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</si>
  <si>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</si>
  <si>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</si>
  <si>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</si>
  <si>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</si>
  <si>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 xml:space="preserve">Dotacje celowe przekazane gminie na zadania bieżące realizowane na podstawie porozumień (umów)  między jednostkami samorządu terytorialnego </t>
  </si>
  <si>
    <t>Oświata i wychowanie</t>
  </si>
  <si>
    <t>Gimnazja</t>
  </si>
  <si>
    <t xml:space="preserve">Dotacje celowe przekazane dla powiatu na zadania bieżące realizowane na podstawie porozumień (umów)  między jednostkami samorządu terytorialnego </t>
  </si>
  <si>
    <t xml:space="preserve">II. </t>
  </si>
  <si>
    <t>Dotacje dla jednostek spoza sektora finansów publicznych</t>
  </si>
  <si>
    <t>Przedszkola</t>
  </si>
  <si>
    <t>Dotacja podmiotowa z budżetu dla niepublicznej jednostki systemu oświaty</t>
  </si>
  <si>
    <t>Dotacja celowa</t>
  </si>
  <si>
    <t>010</t>
  </si>
  <si>
    <t>Rolnictwo i łowiectwo</t>
  </si>
  <si>
    <t>01008</t>
  </si>
  <si>
    <t>Melioracje wodne</t>
  </si>
  <si>
    <t>Ochrona zdrowia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</si>
  <si>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</si>
  <si>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</si>
  <si>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Kultura fizyczna i sport</t>
  </si>
  <si>
    <t>Pozostała działalność</t>
  </si>
  <si>
    <t>Razem</t>
  </si>
  <si>
    <t xml:space="preserve">Załącznik nr 8 do projektu Uchwały Nr … </t>
  </si>
  <si>
    <t>Nazwa zakładu budżetowego
Dział 700 Rozdział 70001</t>
  </si>
  <si>
    <t>Przychody</t>
  </si>
  <si>
    <t>Koszty</t>
  </si>
  <si>
    <t>bieżące</t>
  </si>
  <si>
    <t>majątkowe</t>
  </si>
  <si>
    <t>razem</t>
  </si>
  <si>
    <t>z tego:
wynagrodzenia i pochodne od wynagrodzeń</t>
  </si>
  <si>
    <t>Zarząd Administracyjny Mienia Komunalnego</t>
  </si>
  <si>
    <t>DOCHODY</t>
  </si>
  <si>
    <t>Wpływy i wydatki związane z gromadzeniem środków z opłat i kar za korzystanie ze środowiska</t>
  </si>
  <si>
    <t>0690</t>
  </si>
  <si>
    <t>Wpływy z różnych opłat</t>
  </si>
  <si>
    <t>RAZEM:</t>
  </si>
  <si>
    <t xml:space="preserve"> WYDATKI</t>
  </si>
  <si>
    <t xml:space="preserve">Plan </t>
  </si>
  <si>
    <t>Gospodarka ściekowa i ochrona środowiska</t>
  </si>
  <si>
    <t>Utrzymanie zieleni w miastach i gminach</t>
  </si>
  <si>
    <t>Różne opłaty i składki</t>
  </si>
  <si>
    <t xml:space="preserve">Załącznik nr 10 do projektu </t>
  </si>
  <si>
    <t>Uchwały Nr …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</si>
  <si>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</si>
  <si>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</si>
  <si>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</si>
  <si>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</si>
  <si>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Kwota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</si>
  <si>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</si>
  <si>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</si>
  <si>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</si>
  <si>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WYDATKI</t>
  </si>
  <si>
    <t>Bezpieczeństwo publiczne i ochrona przeciwpożarowa</t>
  </si>
  <si>
    <t>Komendy wojewódzkie Policji</t>
  </si>
  <si>
    <t>Wpłaty jednostek na fundusz celowy</t>
  </si>
  <si>
    <t>Zwalczanie narkomanii</t>
  </si>
  <si>
    <t>Wynagrodzenia bezosobowe</t>
  </si>
  <si>
    <t>Zakup usług dostępu do sieci internet</t>
  </si>
  <si>
    <t>Sołectwo</t>
  </si>
  <si>
    <t>Drogi publiczne gminne</t>
  </si>
  <si>
    <t>Budziszewko</t>
  </si>
  <si>
    <t>Garbatka</t>
  </si>
  <si>
    <t>Karolewo</t>
  </si>
  <si>
    <t>Owczegłowy</t>
  </si>
  <si>
    <t>Owieczki</t>
  </si>
  <si>
    <t>Studzieniec</t>
  </si>
  <si>
    <t>Gościejewo</t>
  </si>
  <si>
    <t>Kaziopole</t>
  </si>
  <si>
    <t>Remont dróg gminnych</t>
  </si>
  <si>
    <t>Parkowo</t>
  </si>
  <si>
    <t>Pruśce</t>
  </si>
  <si>
    <t>Ruda</t>
  </si>
  <si>
    <t>Turystyka</t>
  </si>
  <si>
    <t>Laskowo</t>
  </si>
  <si>
    <t>Ochotnicze straże pożarne</t>
  </si>
  <si>
    <t>Słomowo</t>
  </si>
  <si>
    <t>Jaracz</t>
  </si>
  <si>
    <t>Pielęgnacja zieleni na terenie sołectwa</t>
  </si>
  <si>
    <t>Boguniewo</t>
  </si>
  <si>
    <t>Utrzymanie, wyposażenie świetlicy</t>
  </si>
  <si>
    <t>Nienawiszcz</t>
  </si>
  <si>
    <t>Tarnowo</t>
  </si>
  <si>
    <t>Utrzymanie boiska sportowego</t>
  </si>
  <si>
    <t>Razem:</t>
  </si>
  <si>
    <t>Wsparcie działalności OSP</t>
  </si>
  <si>
    <t>Remont strażnicy OSP</t>
  </si>
  <si>
    <t>754</t>
  </si>
  <si>
    <t>6060</t>
  </si>
  <si>
    <t>801</t>
  </si>
  <si>
    <t>921</t>
  </si>
  <si>
    <t>92109</t>
  </si>
  <si>
    <t xml:space="preserve">Transport i łączność </t>
  </si>
  <si>
    <t>4210</t>
  </si>
  <si>
    <t>4300</t>
  </si>
  <si>
    <t>Równanie dróg gruntowych</t>
  </si>
  <si>
    <t xml:space="preserve">Bezpieczeństwo publiczne i ochrona przeciwpożarowa </t>
  </si>
  <si>
    <t>75412</t>
  </si>
  <si>
    <t>80195</t>
  </si>
  <si>
    <t>Zakup wyposażenia ( artykuły edukacyjne) dla Przedszkola w Parkowie</t>
  </si>
  <si>
    <t>90004</t>
  </si>
  <si>
    <t xml:space="preserve">Pielęgnacja zieleni </t>
  </si>
  <si>
    <t xml:space="preserve">Zakup wyposażenia do sali wiejskiej </t>
  </si>
  <si>
    <t>Prace remontowe przy świetlicy wiejskiej</t>
  </si>
  <si>
    <t>Zakup wyposażenia do świetlicy wiejskiej</t>
  </si>
  <si>
    <t>Zakup materiałów i wyposażenia świetlicy</t>
  </si>
  <si>
    <t>Doposażenie świetlicy</t>
  </si>
  <si>
    <t>4260</t>
  </si>
  <si>
    <t>Utrzymanie i wyposażenie świetlicy wiejskiej</t>
  </si>
  <si>
    <t xml:space="preserve">Gościejewo </t>
  </si>
  <si>
    <t xml:space="preserve">Wywóz nieczystości płynnych i stałych </t>
  </si>
  <si>
    <t>4350</t>
  </si>
  <si>
    <t>Zakup usług dostępu do sieci Internet</t>
  </si>
  <si>
    <t>4430</t>
  </si>
  <si>
    <t xml:space="preserve">Ubezpieczenie sali wiejskiej </t>
  </si>
  <si>
    <t>92116</t>
  </si>
  <si>
    <t xml:space="preserve">Biblioteki </t>
  </si>
  <si>
    <t>Wsparcie działań Biblioteki Publicznej w Parkowie</t>
  </si>
  <si>
    <t>92195</t>
  </si>
  <si>
    <t>4170</t>
  </si>
  <si>
    <t>Organizacja imprez kulturalno – sportowych</t>
  </si>
  <si>
    <t xml:space="preserve">Organizacja imprez kulturalnych </t>
  </si>
  <si>
    <t>Organizacja imprez kulturalnych i zajęć świetlicowych</t>
  </si>
  <si>
    <t xml:space="preserve">Organizacja imprez o charakterze kulturalnym i  sportowym </t>
  </si>
  <si>
    <t>Organizacja imprez kulturalnych i oświatowych</t>
  </si>
  <si>
    <t>Organizacja imprez kulturalnych i festynów rodzinnych</t>
  </si>
  <si>
    <t>Organizacja imprez kulturalnych i społecznych</t>
  </si>
  <si>
    <t>Organizowanie imprez kulturalno – sportowych</t>
  </si>
  <si>
    <t>Wyjazd edukacyjny mieszkańców sołectwa</t>
  </si>
  <si>
    <t>926</t>
  </si>
  <si>
    <t>Kultura fizyczna</t>
  </si>
  <si>
    <t>92695</t>
  </si>
  <si>
    <t>Pielęgnacja zieleni na boisku sportowym</t>
  </si>
  <si>
    <t>Prace pielęgnacyjne na stadionie sportowym Gościejewo</t>
  </si>
  <si>
    <t xml:space="preserve">Utrzymanie murawy na boisku sportowym </t>
  </si>
  <si>
    <t>Pielęgnacja boiska sportowego oraz organizacja rozgrywek GLPN</t>
  </si>
  <si>
    <t>Organizacja imprez sportowych, dbanie o boiska sportowe</t>
  </si>
  <si>
    <t>Utrzymanie boisk wiejskich</t>
  </si>
  <si>
    <t xml:space="preserve">Prace pielęgnacyjne na boisku sportowym </t>
  </si>
  <si>
    <t xml:space="preserve">                                                                   Rady Miejskiej w Rogoźnie</t>
  </si>
  <si>
    <t xml:space="preserve">                                                                   Załącznik Nr 9 do projektu Uchwały Nr ….</t>
  </si>
  <si>
    <t>Tabela Nr 1 do uzasadnienia</t>
  </si>
  <si>
    <t>Nazwa sołectwa/ przedsięwzięcia</t>
  </si>
  <si>
    <t>Wysokość Funduszu sołeckiego</t>
  </si>
  <si>
    <t>Organizacja imprez kulturalnych</t>
  </si>
  <si>
    <t>Organizacja imprez kulturalno-sportowych</t>
  </si>
  <si>
    <t>Organizacja imprez o charakterze kulturalnym i sportowym</t>
  </si>
  <si>
    <t>Utrzymanie murawy na boisku sportowym</t>
  </si>
  <si>
    <t>8.</t>
  </si>
  <si>
    <t>9.</t>
  </si>
  <si>
    <t>10.</t>
  </si>
  <si>
    <t>11.</t>
  </si>
  <si>
    <t>Organizacja imprez kulturalno - sportowych</t>
  </si>
  <si>
    <t>12.</t>
  </si>
  <si>
    <t>13.</t>
  </si>
  <si>
    <t>14.</t>
  </si>
  <si>
    <t>15.</t>
  </si>
  <si>
    <t>16.</t>
  </si>
  <si>
    <t>17.</t>
  </si>
  <si>
    <t>Utrzymanie i pielęgnacja wiejskich terenów zielonych</t>
  </si>
  <si>
    <t>Zakup wyposażenia (artukuły edukacyjne) dla Przedszkola w Parkowie</t>
  </si>
  <si>
    <t>Urzymanie boiska sportowego</t>
  </si>
  <si>
    <t>Równanie dróg gminnych</t>
  </si>
  <si>
    <t>Orgazniacja imprez kulturalnych i sportowych</t>
  </si>
  <si>
    <t xml:space="preserve">Pielęgnacja zieleni na terenie sołectwa </t>
  </si>
  <si>
    <t>Dotacje celowe otrzymane z budżetu państwa na realizację własnych zadań bieżących gmin (związków gmin)</t>
  </si>
  <si>
    <t>Utrzymania boiska sportowego</t>
  </si>
  <si>
    <t>80148</t>
  </si>
  <si>
    <t>90095</t>
  </si>
  <si>
    <t>na 2014 rok</t>
  </si>
  <si>
    <t xml:space="preserve">w sprawie uchwalenia budżetu Gminy na 2014 rok </t>
  </si>
  <si>
    <t>I ROZDYSPONOWANIEM NADWYŻKI BUDŻETOWEJ W 2014 ROKU</t>
  </si>
  <si>
    <t>Plan przychodów na 2014</t>
  </si>
  <si>
    <t>Plan rozchodów na 2014</t>
  </si>
  <si>
    <t>Planowane środki finansowe na 2014 rok</t>
  </si>
  <si>
    <t xml:space="preserve">Źródła finansowania
w 2014 roku / Dochody własne/ Środki UE
</t>
  </si>
  <si>
    <t>Zakup serwera plików NAS z modułem szyfrującym i zasilacz</t>
  </si>
  <si>
    <t>Urząd Miejski w Rogoźnie 
Termin realizacji: 2014</t>
  </si>
  <si>
    <t>Zakup zmywarko - wyparzacza</t>
  </si>
  <si>
    <t>Szkoła Podstawowa Nr 3 w Rogoźnie
Termin realizacji: 2014</t>
  </si>
  <si>
    <t>6058</t>
  </si>
  <si>
    <t>Budowa promenady nad jeziorem Rogozińskim</t>
  </si>
  <si>
    <t>Remont świetlic wiejskich wraz z wyposażeniem i zagospodarowaniem otoczenia</t>
  </si>
  <si>
    <t>w m. Jaracz</t>
  </si>
  <si>
    <t>w m. Karloewo</t>
  </si>
  <si>
    <t>w m. Garbatka</t>
  </si>
  <si>
    <t>w m. Owieczki</t>
  </si>
  <si>
    <t>w m. Laskowo</t>
  </si>
  <si>
    <t>w m. Studzieniec</t>
  </si>
  <si>
    <t>Budowa targowiska miejskiego w Rogoźnie</t>
  </si>
  <si>
    <t>Urząd Miejski w Rogoźnie
Wykonawca zostanie wyłoniony w drodze zamówień publicznych
Termin realizacji: 2014</t>
  </si>
  <si>
    <t>Urząd Miejski w Rogoźnie
Wykonawca zostanie wyłoniony w drodze zamówień publicznych
Termin realizacji: 2009-2014</t>
  </si>
  <si>
    <t>WYKAZ WYDATKÓW MAJĄTKOWYCH GMINY UJĘTYCH W PLANIE BUDŻETU NA ROK 2014</t>
  </si>
  <si>
    <t xml:space="preserve">w sprawie uchwalenia budżetu Gminy 
na 2014 rok </t>
  </si>
  <si>
    <t xml:space="preserve">Plan dochodów i wydatków związanych z realizacją zadań  z zakresu administracji rządowej 
i innych zadań zleconych gminie ustawami na 2014 rok </t>
  </si>
  <si>
    <t xml:space="preserve">Plan dochodów i wydatków związanych z realizacją zadań własnych na 2014 rok </t>
  </si>
  <si>
    <t xml:space="preserve">                                                                w sprawie uchwalenia budżetu Gminy 
                                                                na 2014 rok </t>
  </si>
  <si>
    <t>ZESTAWIENIE PLANOWANYCH KWOT DOTACJI W 2014 ROKU</t>
  </si>
  <si>
    <t>Dotacja przedmiotowa</t>
  </si>
  <si>
    <t>Gospodfarka mieszkaniowa</t>
  </si>
  <si>
    <t>Dotacja przedmiotowa z budżetu dla samorządowego zakładu budżetowego</t>
  </si>
  <si>
    <t>Zakład gospodarki mieszkaniowej</t>
  </si>
  <si>
    <t>Transport i łaczność</t>
  </si>
  <si>
    <t>Lokalny transport zbiorowy</t>
  </si>
  <si>
    <t>w sprawie uchwalenia budżetu Gminy na 2014 rok</t>
  </si>
  <si>
    <t>PLAN PRZYCHODÓW I KOSZTÓW ZAKŁADU BUDŻETOWEGO GMINY ROGOŹNO NA 2014 ROK</t>
  </si>
  <si>
    <t xml:space="preserve">                                                                   w sprawie uchwalenia budżetu Gminy na 2014 rok</t>
  </si>
  <si>
    <t>Plan dochodów i wydatków z opłat i kar za korzystanie
 ze środowiska na  2014 rok</t>
  </si>
  <si>
    <t>WYDATKI NA PRZEDSIĘWIĘCIA W RAMACH FUNDUSZU SOŁECKIEGO W 2014 ROKU</t>
  </si>
  <si>
    <t>Liczba mieszkańców
na dzień 30.06.2013r.</t>
  </si>
  <si>
    <t>Utrzymanie zieleni i ogródka jordanowskiego</t>
  </si>
  <si>
    <t>Wsparcie lokalnej drużyny piłkarskiej</t>
  </si>
  <si>
    <t>Utrzymanie dróg gminnych</t>
  </si>
  <si>
    <t xml:space="preserve">Zakup tablic informacyjnych dla sołectwa </t>
  </si>
  <si>
    <t xml:space="preserve">Usługi tartaczno - stolarskie </t>
  </si>
  <si>
    <t>Zakup kosy spalinowej</t>
  </si>
  <si>
    <t xml:space="preserve">Zakup gabloty informacyjnej </t>
  </si>
  <si>
    <t>Rozpoczęcie inwestycji "Budowa parkingu przy boisku piłkarskim"</t>
  </si>
  <si>
    <t>Zakup wyposażenia  i bieżące utrzymanie sali wiejskiej</t>
  </si>
  <si>
    <t xml:space="preserve">Prace pielęgnacyjne na stadionie sportowym </t>
  </si>
  <si>
    <t>Zakup artykułów do wyposażenia świetlicy</t>
  </si>
  <si>
    <t>Zakup materiałów do wykonanie budynku gospodarczego na terenie przy świetlicy</t>
  </si>
  <si>
    <t xml:space="preserve">Zakup wiaty magazynowej </t>
  </si>
  <si>
    <t>Przygotowanie terenu pod plac zabaw</t>
  </si>
  <si>
    <t>Wyposażenia świetlicy wiejskiej</t>
  </si>
  <si>
    <t>Zakup tablic z numeracją posesji</t>
  </si>
  <si>
    <t>Wykonanie wieńca dożynkowego</t>
  </si>
  <si>
    <t>Zakup materiałów i wyposażenia wiaty nad jeziorem</t>
  </si>
  <si>
    <t>Zakup tablic informacyjnych zamykanych</t>
  </si>
  <si>
    <t>Utrzymanie i wyposażenie świetlicy</t>
  </si>
  <si>
    <t>Program "Wielkoposka Odnowa Wsi"</t>
  </si>
  <si>
    <t>Budowa drogi</t>
  </si>
  <si>
    <t>Utrzymanie boiska i placu zabaw</t>
  </si>
  <si>
    <t>Dokończenie odcinka drogi Boguniewskiej</t>
  </si>
  <si>
    <t>Utwardzenie drogi Brzozowej</t>
  </si>
  <si>
    <t>Wsparcie działań szkoły</t>
  </si>
  <si>
    <t>Wsparcie działań Publicznej Biblioteki w Parkowie</t>
  </si>
  <si>
    <t>Budowa nowego amfiteatru wraz z zagospodarowaniem terenu</t>
  </si>
  <si>
    <t>Wykonanie planu sołectwa</t>
  </si>
  <si>
    <t>Zakup wyposażenia i energii do świetlicy wiejskiej</t>
  </si>
  <si>
    <t>Zakup tłucznia do utwardzenia drogi gminnej w Szczytnie</t>
  </si>
  <si>
    <t>Organizacja imprez kulturalnych i sportowych</t>
  </si>
  <si>
    <t>Pielęgnacja zieleni przy świetlicy i na boisku sportowym</t>
  </si>
  <si>
    <t>Zakup opału do ogrzewania świetlicy</t>
  </si>
  <si>
    <t>Wynagrodzenie palacza</t>
  </si>
  <si>
    <t>Doposażenie sprzętu dla GLPN</t>
  </si>
  <si>
    <t>Urządzanie Centrum Integracji</t>
  </si>
  <si>
    <t>Przedsięwzięcia w ramach funduszu sołeckiego na 2014 rok</t>
  </si>
  <si>
    <t>Plan na dzień 
01.01.2014</t>
  </si>
  <si>
    <t>1) Zakup tłucznia, gruzobetonu na drogi - 1.000 zł 
2) Budowa parkingu przy boisku sportowym - 653 zł</t>
  </si>
  <si>
    <t>1) Utwardzenie drogi Boguniewskiej – 1.000 zł
2) Utwardzenie drogi Brzozowej – 5.500 zł</t>
  </si>
  <si>
    <t xml:space="preserve">Zakup tłucznia na utwardzenie drogi w Szczytnie </t>
  </si>
  <si>
    <t>Budowa parkingu przy boisku sportowym</t>
  </si>
  <si>
    <t>Zakup tablic z numerami posesji</t>
  </si>
  <si>
    <t xml:space="preserve">Utwardzenie drogi </t>
  </si>
  <si>
    <t>1) Równanie dróg gruntowych - 2.000 zł
2) Zakup mapy Parkowa z numeracją posesji - 500 zł</t>
  </si>
  <si>
    <t xml:space="preserve">Zakup kosy spalinowej </t>
  </si>
  <si>
    <t>4110</t>
  </si>
  <si>
    <t xml:space="preserve">Owczegłowy </t>
  </si>
  <si>
    <t xml:space="preserve">Utrzymanie świetlicy - gospodzarz obiektu </t>
  </si>
  <si>
    <t>Wynagrodzenie dla palacza</t>
  </si>
  <si>
    <t>4120</t>
  </si>
  <si>
    <t xml:space="preserve">1) Wyposażenie świetlicy wiejskiej - 1.500 zł
2) Zakup wiaty magazynowej - 1.500 zł </t>
  </si>
  <si>
    <t xml:space="preserve">1) Doposażenie świetlicy - 4.000 zł 
2) Zakup opału - 3.500 zł </t>
  </si>
  <si>
    <t>Zakup energii elektrycznej, gazu, wody</t>
  </si>
  <si>
    <t>Utrzymanie świetlicy wiejskiej</t>
  </si>
  <si>
    <t>Zakup energii elektrycznej i wody</t>
  </si>
  <si>
    <t>1) Organizacja imprez o charakterze kulturalnym i  sportowym - 1.400 zł 
2) Urządzenie Centrum Integracji - 7.500 zł</t>
  </si>
  <si>
    <t>1) Organizowanie imprez kulturalno – sportowych - 1.500 zł
2) Wyjazd edukacyjny mieszkańców sołectwa - 1.700 zł</t>
  </si>
  <si>
    <t>Wydatki inwestycyjne jednostek budżetowych</t>
  </si>
  <si>
    <t>Zakup paliwa, materiały dla drużyny piłkarskiej</t>
  </si>
  <si>
    <t xml:space="preserve">Pielęgnacja zieleni przy świetlicy i boisku sportowym </t>
  </si>
  <si>
    <t>Zakup sprzętu lub stroi dla drużyny piłkarskiej</t>
  </si>
  <si>
    <t>Wykonanie ławek na boisku sportowym</t>
  </si>
  <si>
    <t>wydatki majątkowe</t>
  </si>
  <si>
    <t>wydatki bieżące</t>
  </si>
  <si>
    <t xml:space="preserve"> tym:</t>
  </si>
  <si>
    <t>Załącznik Nr 11 do projektu Uchwaly Nr….</t>
  </si>
  <si>
    <t xml:space="preserve"> Rady Miejskiej w Rogoźnie</t>
  </si>
  <si>
    <t xml:space="preserve"> w sprawie uchwalenia budżetu Gminy na 2014 rok</t>
  </si>
  <si>
    <t>dotacja przedmiotowa</t>
  </si>
  <si>
    <t>na spłatę rat kredytu</t>
  </si>
  <si>
    <t xml:space="preserve">Planowane dochody i wydatki  z tytułu opłat za gospodarowanie odpadami komunalnymi  w 2014 roku </t>
  </si>
  <si>
    <t xml:space="preserve">                                                                   Tabela Nr 2 do uzasadnienia</t>
  </si>
  <si>
    <t>0490</t>
  </si>
  <si>
    <t>Wpływy z innych lokalnych opłat pobiernaych przez jednostki samorządu terytorialnego na podstawie odrębnych ustaw</t>
  </si>
  <si>
    <t>przesyłki pocztowe</t>
  </si>
  <si>
    <t>Dodatkowe wynagrodzenie roczne</t>
  </si>
  <si>
    <t>aktualizacja  dwóch systemów oprogramowania</t>
  </si>
  <si>
    <t>6.1</t>
  </si>
  <si>
    <t>6.2</t>
  </si>
  <si>
    <t>6.3</t>
  </si>
  <si>
    <t>6.4</t>
  </si>
  <si>
    <t>6.5</t>
  </si>
  <si>
    <t>6.6</t>
  </si>
  <si>
    <t>Budowa nowego amfiteatru wraz z zagodpadarowaniem terenu- przedsięwzięcie funduszu sołeckiego Parkowo - etap I</t>
  </si>
  <si>
    <t>Budowa siłowni zewnętrznej- przedsięwzięcie funduszu sołeckiego Owczegłowy</t>
  </si>
  <si>
    <t xml:space="preserve">OGÓŁEM </t>
  </si>
  <si>
    <t>Urzędy gmin (miast na prawach powiatu)</t>
  </si>
  <si>
    <t>Składki na ubezpieczenie społeczne</t>
  </si>
  <si>
    <t>obsługa systemu - odbiór odpadów</t>
  </si>
  <si>
    <t>Urząd Miejski w Rogoźnie
Wykonawcy:  zostaną wyłonieni w drodze zamówień publicznych
Termin realizacji: 2010-2014</t>
  </si>
  <si>
    <t>Urząd Miejski w Rogoźnie
Wykonawcy:  zostaną wyłonieni w drodze zmówień publicznych
Termin realizacji: 2013-2014</t>
  </si>
  <si>
    <t>Dotacja celowa z budżetu na finansowanie lub dofinansowanie zadań zleconych do realizacji pozostałym jednostkom niezaliczanym do sektora finansów publicznych</t>
  </si>
  <si>
    <t>NA 2014 ROK</t>
  </si>
  <si>
    <t>1) Zakup kamienia - 4.072 zł
2) Zakup tablic informacyjnych z numerami domów - 1.000 zł</t>
  </si>
  <si>
    <t>Poprawa estetyki terenu przy amfiteatrze wraz z zagospodarowaniem miejsca rekreacji i sportu</t>
  </si>
  <si>
    <t>1) Utrzymanie, wyposażenie świetlicy - 2.514 zł
2) Zakup tablic informacyjnych zamykanych - 3.000 zł</t>
  </si>
  <si>
    <t xml:space="preserve">1) Organizacja imprez kulturalnych – 1.972 zł 
2) Wyposażenie wiaty nad jeziorem Nienawiszcz – 2.500 zł </t>
  </si>
  <si>
    <t>Program "Wielkoposka Odnowa Wsi" - budowa siłowni zewnętrznej</t>
  </si>
  <si>
    <t xml:space="preserve">Organizacja imprez kulturalno-sportowych </t>
  </si>
  <si>
    <t>Poprawa estetyki terenu przy amfiteatrze wraz z zagospodarowaniem miejsca rekreacji i sportu w m. Gościejewo</t>
  </si>
  <si>
    <t>Utrzymanie porządku, czystości w świetlicy wiejskiej, wokół świetlicy i na placu zabaw</t>
  </si>
  <si>
    <t>Zakup materiałów i naprawa drogi gminnej</t>
  </si>
  <si>
    <t>Upowrzechnianie wśród mieszkańców kultury fizycznej i sportu</t>
  </si>
  <si>
    <t>Równanie dróg gminnych wraz z kruszywem</t>
  </si>
  <si>
    <t>Prace pielęgnacyjne na boisku sportowym i placu zabaw</t>
  </si>
  <si>
    <t xml:space="preserve">1) Organizacja imprez o charakterze kulturalnym i  sportowym - 600 zł
2) Urządzenie Centrum Integracji - 2.000 zł </t>
  </si>
  <si>
    <t>1) Utrzymanie porządku, czystości w świetlicy wiejskiej, wokół świetlicy i na placu zabaw – 100 zł 
2) Zakup materiałów do wykonania wiaty przy świetlicy - 3.839 zł
3) Zakup art. do wyposażenia świetlicy - 5.000 zł</t>
  </si>
  <si>
    <t>Załącznik Nr 1 do projektu Uchwały Nr ....
Rady Miejskiej w Rogoźnie
w sprawie uchwalenie budżetu Gminy na 2014 rok</t>
  </si>
  <si>
    <t>Wartość</t>
  </si>
  <si>
    <t>20 500,00</t>
  </si>
  <si>
    <t>01095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</si>
  <si>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</si>
  <si>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</si>
  <si>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</si>
  <si>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</si>
  <si>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20 000,00</t>
  </si>
  <si>
    <t>05095</t>
  </si>
  <si>
    <t>Transport i łączność</t>
  </si>
  <si>
    <t>3 000,00</t>
  </si>
  <si>
    <t>Wpływy z innych lokalnych opłat pobieranych przez jednostki samorządu terytorialnego na podstawie odrębnych ustaw</t>
  </si>
  <si>
    <t>1 066 983,00</t>
  </si>
  <si>
    <t>6298</t>
  </si>
  <si>
    <t>Środki na dofinansowanie własnych inwestycji gmin (związków gmin), powiatów (związków powiatów), samorządów województw, pozyskane z innych źródeł</t>
  </si>
  <si>
    <t>700</t>
  </si>
  <si>
    <t>Gospodarka mieszkaniowa</t>
  </si>
  <si>
    <t>1 028 743,00</t>
  </si>
  <si>
    <t>70005</t>
  </si>
  <si>
    <t>Gospodarka gruntami i nieruchomościami</t>
  </si>
  <si>
    <t>0470</t>
  </si>
  <si>
    <t>Wpływy z opłat za trwały zarząd, użytkowanie, służebność i użytkowanie wieczyste nieruchomości</t>
  </si>
  <si>
    <t>125 400,00</t>
  </si>
  <si>
    <t>280 000,00</t>
  </si>
  <si>
    <t>0760</t>
  </si>
  <si>
    <t>Wpływy z tytułu przekształcenia prawa użytkowania wieczystego przysługującego osobom fizycznym w prawo własności</t>
  </si>
  <si>
    <t>4 500,00</t>
  </si>
  <si>
    <t>0770</t>
  </si>
  <si>
    <t>Wpłaty z tytułu odpłatnego nabycia prawa własności oraz prawa użytkowania wieczystego nieruchomości</t>
  </si>
  <si>
    <t>600 900,00</t>
  </si>
  <si>
    <t>0910</t>
  </si>
  <si>
    <t>Odsetki od nieterminowych wpłat z tytułu podatków i opłat</t>
  </si>
  <si>
    <t>1 000,00</t>
  </si>
  <si>
    <t>0920</t>
  </si>
  <si>
    <t>Pozostałe odsetki</t>
  </si>
  <si>
    <t>8 000,00</t>
  </si>
  <si>
    <t>0970</t>
  </si>
  <si>
    <t>Wpływy z różnych dochodów</t>
  </si>
  <si>
    <t>8 943,00</t>
  </si>
  <si>
    <t>124 061,00</t>
  </si>
  <si>
    <t>75011</t>
  </si>
  <si>
    <t>122 261,00</t>
  </si>
  <si>
    <t>2010</t>
  </si>
  <si>
    <t>Urzędy gmin (miast i miast na prawach powiatu)</t>
  </si>
  <si>
    <t>1 800,00</t>
  </si>
  <si>
    <t>0570</t>
  </si>
  <si>
    <t>Grzywny, mandaty i inne kary pieniężne od osób fizycznych</t>
  </si>
  <si>
    <t>200,00</t>
  </si>
  <si>
    <t>600,00</t>
  </si>
  <si>
    <t>751</t>
  </si>
  <si>
    <t>Urzędy naczelnych organów władzy państwowej, kontroli i ochrony prawa oraz sądownictwa</t>
  </si>
  <si>
    <t>2 930,00</t>
  </si>
  <si>
    <t>75101</t>
  </si>
  <si>
    <t>Urzędy naczelnych organów władzy państwowej, kontroli i ochrony prawa</t>
  </si>
  <si>
    <t>756</t>
  </si>
  <si>
    <t>Dochody od osób prawnych, od osób fizycznych i od innych jednostek nieposiadających osobowości prawnej oraz wydatki związane z ich poborem</t>
  </si>
  <si>
    <t>18 543 925,00</t>
  </si>
  <si>
    <t>75601</t>
  </si>
  <si>
    <t>Wpływy z podatku dochodowego od osób fizycznych</t>
  </si>
  <si>
    <t>42 000,00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</si>
  <si>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</si>
  <si>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</si>
  <si>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</si>
  <si>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</si>
  <si>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5 353 305,00</t>
  </si>
  <si>
    <t>0310</t>
  </si>
  <si>
    <t>Podatek od nieruchomości</t>
  </si>
  <si>
    <t>4 538 542,00</t>
  </si>
  <si>
    <t>0320</t>
  </si>
  <si>
    <t>Podatek rolny</t>
  </si>
  <si>
    <t>108 067,00</t>
  </si>
  <si>
    <t>0330</t>
  </si>
  <si>
    <t>Podatek leśny</t>
  </si>
  <si>
    <t>116 056,00</t>
  </si>
  <si>
    <t>0340</t>
  </si>
  <si>
    <t>Podatek od środków transportowych</t>
  </si>
  <si>
    <t>26 240,00</t>
  </si>
  <si>
    <t>0500</t>
  </si>
  <si>
    <t>Podatek od czynności cywilnoprawnych</t>
  </si>
  <si>
    <t>5 000,00</t>
  </si>
  <si>
    <t>400,00</t>
  </si>
  <si>
    <t>2 000,00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</si>
  <si>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</si>
  <si>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</si>
  <si>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</si>
  <si>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</si>
  <si>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</si>
  <si>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4 673 774,00</t>
  </si>
  <si>
    <t>3 147 626,00</t>
  </si>
  <si>
    <t>681 053,00</t>
  </si>
  <si>
    <t>6 163,00</t>
  </si>
  <si>
    <t>319 707,00</t>
  </si>
  <si>
    <t>0360</t>
  </si>
  <si>
    <t>Podatek od spadków i darowizn</t>
  </si>
  <si>
    <t>66 625,00</t>
  </si>
  <si>
    <t>0430</t>
  </si>
  <si>
    <t>Wpływy z opłaty targowej</t>
  </si>
  <si>
    <t>93 600,00</t>
  </si>
  <si>
    <t>310 000,00</t>
  </si>
  <si>
    <t>9 000,00</t>
  </si>
  <si>
    <t>40 000,00</t>
  </si>
  <si>
    <t>75618</t>
  </si>
  <si>
    <t>357 000,00</t>
  </si>
  <si>
    <t>0410</t>
  </si>
  <si>
    <t>Wpływy z opłaty skarbowej</t>
  </si>
  <si>
    <t>47 000,00</t>
  </si>
  <si>
    <t>0480</t>
  </si>
  <si>
    <t>Wpływy z opłat za zezwolenia na sprzedaż alkoholu</t>
  </si>
  <si>
    <t>290 000,00</t>
  </si>
  <si>
    <t>75621</t>
  </si>
  <si>
    <t>Udziały gmin w podatkach stanowiących dochód budżetu państwa</t>
  </si>
  <si>
    <t>8 117 846,00</t>
  </si>
  <si>
    <t>0010</t>
  </si>
  <si>
    <t>Podatek dochodowy od osób fizycznych</t>
  </si>
  <si>
    <t>7 117 846,00</t>
  </si>
  <si>
    <t>0020</t>
  </si>
  <si>
    <t>Podatek dochodowy od osób prawnych</t>
  </si>
  <si>
    <t>1 000 000,00</t>
  </si>
  <si>
    <t>758</t>
  </si>
  <si>
    <t>Różne rozliczenia</t>
  </si>
  <si>
    <t>15 927 341,00</t>
  </si>
  <si>
    <t>75801</t>
  </si>
  <si>
    <t>Część oświatowa subwencji ogólnej dla jednostek samorządu terytorialnego</t>
  </si>
  <si>
    <t>12 355 097,00</t>
  </si>
  <si>
    <t>2920</t>
  </si>
  <si>
    <t>Subwencje ogólne z budżetu państwa</t>
  </si>
  <si>
    <t>75807</t>
  </si>
  <si>
    <t>Część wyrównawcza subwencji ogólnej dla gmin</t>
  </si>
  <si>
    <t>3 237 289,00</t>
  </si>
  <si>
    <t>75814</t>
  </si>
  <si>
    <t>Różne rozliczenia finansowe</t>
  </si>
  <si>
    <t>100 000,00</t>
  </si>
  <si>
    <t>75831</t>
  </si>
  <si>
    <t>Część równoważąca subwencji ogólnej dla gmin</t>
  </si>
  <si>
    <t>234 955,00</t>
  </si>
  <si>
    <t>710 375,00</t>
  </si>
  <si>
    <t>80101</t>
  </si>
  <si>
    <t>Szkoły podstawowe</t>
  </si>
  <si>
    <t>19 935,00</t>
  </si>
  <si>
    <t>80104</t>
  </si>
  <si>
    <t xml:space="preserve">Przedszkola </t>
  </si>
  <si>
    <t>346 440,00</t>
  </si>
  <si>
    <t>87 000,00</t>
  </si>
  <si>
    <t>1 440,00</t>
  </si>
  <si>
    <t>0830</t>
  </si>
  <si>
    <t>Wpływy z usług</t>
  </si>
  <si>
    <t>258 000,00</t>
  </si>
  <si>
    <t>80110</t>
  </si>
  <si>
    <t>Stołówki szkolne i przedszkolne</t>
  </si>
  <si>
    <t>342 000,00</t>
  </si>
  <si>
    <t>306 000,00</t>
  </si>
  <si>
    <t>18 000,00</t>
  </si>
  <si>
    <t>2700</t>
  </si>
  <si>
    <t>Środki na dofinansowanie własnych zadań bieżących gmin (związków gmin), powiatów (związków powiatów), samorządów województw, pozyskane z innych źródeł</t>
  </si>
  <si>
    <t>852</t>
  </si>
  <si>
    <t>6 300 503,00</t>
  </si>
  <si>
    <t>85212</t>
  </si>
  <si>
    <t>Świadczenia rodzinne, świadczenia z funduszu alimentacyjneego oraz składki na ubezpieczenia emerytalne i rentowe z ubezpieczenia społecznego</t>
  </si>
  <si>
    <t>5 834 390,00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</si>
  <si>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</si>
  <si>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</si>
  <si>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5 768 150,00</t>
  </si>
  <si>
    <t>2360</t>
  </si>
  <si>
    <t>Dochody jednostek samorządu terytorialnego związane z realizacją zadań z zakresu administracji rządowej oraz innych zadań zleconych ustawami</t>
  </si>
  <si>
    <t>59 640,00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</si>
  <si>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</si>
  <si>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</si>
  <si>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6 000,00</t>
  </si>
  <si>
    <t>85213</t>
  </si>
  <si>
    <t>Składki na ubezpieczenie zdrowotne opłacane za osoby pobierajace niektóre świadczenia z pomocy społecznej, niektóre świadczenia rodzinne oraz za osoby uczestniczące w zajęciach w centrum integracji społecznej.</t>
  </si>
  <si>
    <t>33 755,00</t>
  </si>
  <si>
    <t>16 198,00</t>
  </si>
  <si>
    <t>2030</t>
  </si>
  <si>
    <t>17 557,00</t>
  </si>
  <si>
    <t>85214</t>
  </si>
  <si>
    <t>90 328,00</t>
  </si>
  <si>
    <t>85216</t>
  </si>
  <si>
    <t>159 564,00</t>
  </si>
  <si>
    <t>85219</t>
  </si>
  <si>
    <t>112 976,00</t>
  </si>
  <si>
    <t>85228</t>
  </si>
  <si>
    <t>69 490,00</t>
  </si>
  <si>
    <t>31 000,00</t>
  </si>
  <si>
    <t>38 300,00</t>
  </si>
  <si>
    <t>190,00</t>
  </si>
  <si>
    <t>4 558 640,00</t>
  </si>
  <si>
    <t>90001</t>
  </si>
  <si>
    <t>Gospodarka ściekowa i ochrona wód</t>
  </si>
  <si>
    <t>1 894 040,00</t>
  </si>
  <si>
    <t>6207</t>
  </si>
  <si>
    <t>Dotacje celowe w ramach programów finansowanych z udziałem środków europejskich oraz środków, o których mowa w art.5 ust.1 pkt. 3 oraz ust. 3 pkt 5 i 6 ustawy, lub płatności w ramach budżetu środków europejskich</t>
  </si>
  <si>
    <t>90002</t>
  </si>
  <si>
    <t>1 449 600,00</t>
  </si>
  <si>
    <t>1 444 000,00</t>
  </si>
  <si>
    <t>3 600,00</t>
  </si>
  <si>
    <t>90019</t>
  </si>
  <si>
    <t>215 000,00</t>
  </si>
  <si>
    <t>634 286,00</t>
  </si>
  <si>
    <t>629 286,00</t>
  </si>
  <si>
    <t>48 941 287,00</t>
  </si>
  <si>
    <t>Załącznik Nr 2 do projektu Uchwały Nr ...
Rady Miejskiej w Rogoźnie
w sprawie uchwalenia budżetu Gminy na 2014 rok</t>
  </si>
  <si>
    <t>33 000,00</t>
  </si>
  <si>
    <t>15 000,00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</si>
  <si>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</si>
  <si>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</si>
  <si>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</si>
  <si>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</si>
  <si>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</si>
  <si>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</si>
  <si>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</si>
  <si>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542,00</t>
  </si>
  <si>
    <t>3 150,00</t>
  </si>
  <si>
    <t>14 000,00</t>
  </si>
  <si>
    <t>2 308,00</t>
  </si>
  <si>
    <t>955 544,00</t>
  </si>
  <si>
    <t>60004</t>
  </si>
  <si>
    <t>212 000,00</t>
  </si>
  <si>
    <t>2310</t>
  </si>
  <si>
    <t>Dotacje celowe przekazane gminie na zadania bieżące realizowane na podstawie porozumień (umów) między jednostkami samorządu terytorialnego</t>
  </si>
  <si>
    <t>210 000,00</t>
  </si>
  <si>
    <t>743 544,00</t>
  </si>
  <si>
    <t>86 695,00</t>
  </si>
  <si>
    <t>4270</t>
  </si>
  <si>
    <t>120 000,00</t>
  </si>
  <si>
    <t>519 807,00</t>
  </si>
  <si>
    <t>17 042,00</t>
  </si>
  <si>
    <t>1 549 680,97</t>
  </si>
  <si>
    <t>5 669,97</t>
  </si>
  <si>
    <t>24,00</t>
  </si>
  <si>
    <t>477 004,00</t>
  </si>
  <si>
    <t>1 082 521,00</t>
  </si>
  <si>
    <t>70001</t>
  </si>
  <si>
    <t>Zakłady gospodarki mieszkaniowej</t>
  </si>
  <si>
    <t>270 321,00</t>
  </si>
  <si>
    <t>2650</t>
  </si>
  <si>
    <t>812 200,00</t>
  </si>
  <si>
    <t>110 000,00</t>
  </si>
  <si>
    <t>4 000,00</t>
  </si>
  <si>
    <t>4480</t>
  </si>
  <si>
    <t>392 000,00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</si>
  <si>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</si>
  <si>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</si>
  <si>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</si>
  <si>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</si>
  <si>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4590</t>
  </si>
  <si>
    <t>Kary i odszkodowania wypłacane na rzecz osób fizycznych</t>
  </si>
  <si>
    <t>80 000,00</t>
  </si>
  <si>
    <t>4600</t>
  </si>
  <si>
    <t>Kary i odszkodowania wypłacane na rzecz osób prawnych i innych jednostek organizacyjnych</t>
  </si>
  <si>
    <t>190 000,00</t>
  </si>
  <si>
    <t>4610</t>
  </si>
  <si>
    <t>Koszty postępowania sądowego i prokuratorskiego</t>
  </si>
  <si>
    <t>Wydatki na zakupy inwestycyjne jednostek budżetowych</t>
  </si>
  <si>
    <t>30 000,00</t>
  </si>
  <si>
    <t>710</t>
  </si>
  <si>
    <t>Działalność usługowa</t>
  </si>
  <si>
    <t>103 150,00</t>
  </si>
  <si>
    <t>71014</t>
  </si>
  <si>
    <t>Opracowania geodezyjne i kartograficzne</t>
  </si>
  <si>
    <t>93 150,00</t>
  </si>
  <si>
    <t>90 000,00</t>
  </si>
  <si>
    <t>71035</t>
  </si>
  <si>
    <t>Cmentarze</t>
  </si>
  <si>
    <t>10 000,00</t>
  </si>
  <si>
    <t>4 253 116,00</t>
  </si>
  <si>
    <t>4010</t>
  </si>
  <si>
    <t>90 025,00</t>
  </si>
  <si>
    <t>4040</t>
  </si>
  <si>
    <t>7 545,00</t>
  </si>
  <si>
    <t>16 771,00</t>
  </si>
  <si>
    <t>2 389,00</t>
  </si>
  <si>
    <t>3 931,00</t>
  </si>
  <si>
    <t>4410</t>
  </si>
  <si>
    <t>75022</t>
  </si>
  <si>
    <t>Rady gmin (miast i miast na prawach powiatu)</t>
  </si>
  <si>
    <t>287 600,00</t>
  </si>
  <si>
    <t>3030</t>
  </si>
  <si>
    <t xml:space="preserve">Różne wydatki na rzecz osób fizycznych </t>
  </si>
  <si>
    <t>246 600,00</t>
  </si>
  <si>
    <t>3040</t>
  </si>
  <si>
    <t>Nagrody o charakterze szczególnym niezaliczone do wynagrodzeń</t>
  </si>
  <si>
    <t>13 000,00</t>
  </si>
  <si>
    <t>4420</t>
  </si>
  <si>
    <t>Podróże służbowe zagraniczne</t>
  </si>
  <si>
    <t>3 585 545,00</t>
  </si>
  <si>
    <t>3020</t>
  </si>
  <si>
    <t>Wydatki osobowe niezaliczone do wynagrodzeń</t>
  </si>
  <si>
    <t>4 200,00</t>
  </si>
  <si>
    <t>2 218 778,00</t>
  </si>
  <si>
    <t>167 678,00</t>
  </si>
  <si>
    <t>402 380,00</t>
  </si>
  <si>
    <t>49 576,00</t>
  </si>
  <si>
    <t>4140</t>
  </si>
  <si>
    <t>Wpłaty na Państwowy Fundusz Rehabilitacji Osób Niepełnosprawnych</t>
  </si>
  <si>
    <t>38 000,00</t>
  </si>
  <si>
    <t>96 800,00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</si>
  <si>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</si>
  <si>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</si>
  <si>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</si>
  <si>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</si>
  <si>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</si>
  <si>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78 000,00</t>
  </si>
  <si>
    <t>4280</t>
  </si>
  <si>
    <t>Zakup usług zdrowotnych</t>
  </si>
  <si>
    <t>1 500,00</t>
  </si>
  <si>
    <t>158 069,00</t>
  </si>
  <si>
    <t>4360</t>
  </si>
  <si>
    <t>Opłaty z tytułu zakupu usług telekomunikacyjnych świadczonych w ruchomej publicznej sieci telefonicznej</t>
  </si>
  <si>
    <t>24 500,00</t>
  </si>
  <si>
    <t>4370</t>
  </si>
  <si>
    <t>Opłata z tytułu zakupu usług telekomunikacyjnych świadczonych w stacjonarnej publicznej sieci telefonicznej.</t>
  </si>
  <si>
    <t>1 100,00</t>
  </si>
  <si>
    <t>4380</t>
  </si>
  <si>
    <t>Zakup usług obejmujacych tłumaczenia</t>
  </si>
  <si>
    <t>4390</t>
  </si>
  <si>
    <t>Zakup usług obejmujących wykonanie ekspertyz, analiz i opinii</t>
  </si>
  <si>
    <t>48 000,00</t>
  </si>
  <si>
    <t>73 000,00</t>
  </si>
  <si>
    <t>4440</t>
  </si>
  <si>
    <t>70 764,00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</si>
  <si>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</si>
  <si>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</si>
  <si>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</si>
  <si>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</si>
  <si>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43 000,00</t>
  </si>
  <si>
    <t>21 000,00</t>
  </si>
  <si>
    <t>75095</t>
  </si>
  <si>
    <t>214 710,00</t>
  </si>
  <si>
    <t>89 110,00</t>
  </si>
  <si>
    <t>4100</t>
  </si>
  <si>
    <t>Wynagrodzenia agencyjno-prowizyjne</t>
  </si>
  <si>
    <t>25 000,00</t>
  </si>
  <si>
    <t>2 449,00</t>
  </si>
  <si>
    <t>421,00</t>
  </si>
  <si>
    <t>60,00</t>
  </si>
  <si>
    <t>402 452,00</t>
  </si>
  <si>
    <t>75404</t>
  </si>
  <si>
    <t>3000</t>
  </si>
  <si>
    <t>Wpłaty jednostek na państwowy fundusz celowy</t>
  </si>
  <si>
    <t>355 652,00</t>
  </si>
  <si>
    <t>3 899,00</t>
  </si>
  <si>
    <t>494,00</t>
  </si>
  <si>
    <t>22 680,00</t>
  </si>
  <si>
    <t>120 079,00</t>
  </si>
  <si>
    <t>45 000,00</t>
  </si>
  <si>
    <t>66 000,00</t>
  </si>
  <si>
    <t>2 500,00</t>
  </si>
  <si>
    <t>75414</t>
  </si>
  <si>
    <t>Obrona cywilna</t>
  </si>
  <si>
    <t>6 900,00</t>
  </si>
  <si>
    <t>900,00</t>
  </si>
  <si>
    <t>75416</t>
  </si>
  <si>
    <t>Straż gminna (miejska)</t>
  </si>
  <si>
    <t>24 900,00</t>
  </si>
  <si>
    <t>1 550,00</t>
  </si>
  <si>
    <t>18 500,00</t>
  </si>
  <si>
    <t>1 850,00</t>
  </si>
  <si>
    <t>757</t>
  </si>
  <si>
    <t>Obsługa długu publicznego</t>
  </si>
  <si>
    <t>573 583,00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</si>
  <si>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</si>
  <si>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</si>
  <si>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</si>
  <si>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</si>
  <si>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177 166,00</t>
  </si>
  <si>
    <t>75818</t>
  </si>
  <si>
    <t>Rezerwy ogólne i celowe</t>
  </si>
  <si>
    <t>4810</t>
  </si>
  <si>
    <t>Rezerwy</t>
  </si>
  <si>
    <t>21 204 858,00</t>
  </si>
  <si>
    <t>9 000 447,00</t>
  </si>
  <si>
    <t>308 839,00</t>
  </si>
  <si>
    <t>3240</t>
  </si>
  <si>
    <t>Stypendia dla uczniów</t>
  </si>
  <si>
    <t>5 604 017,00</t>
  </si>
  <si>
    <t>480 000,00</t>
  </si>
  <si>
    <t>1 106 796,00</t>
  </si>
  <si>
    <t>157 813,00</t>
  </si>
  <si>
    <t>47 728,00</t>
  </si>
  <si>
    <t>272 689,00</t>
  </si>
  <si>
    <t>1 300,00</t>
  </si>
  <si>
    <t>25 100,00</t>
  </si>
  <si>
    <t>410 490,00</t>
  </si>
  <si>
    <t>12 000,00</t>
  </si>
  <si>
    <t>17 180,00</t>
  </si>
  <si>
    <t>159 380,00</t>
  </si>
  <si>
    <t>7 360,00</t>
  </si>
  <si>
    <t>16 100,00</t>
  </si>
  <si>
    <t>9 700,00</t>
  </si>
  <si>
    <t>15 900,00</t>
  </si>
  <si>
    <t>340 130,00</t>
  </si>
  <si>
    <t>925,00</t>
  </si>
  <si>
    <t>80103</t>
  </si>
  <si>
    <t>Oddziały przedszkolne w szkołach podstawowych</t>
  </si>
  <si>
    <t>1 070 490,00</t>
  </si>
  <si>
    <t>30 576,00</t>
  </si>
  <si>
    <t>710 218,00</t>
  </si>
  <si>
    <t>59 300,00</t>
  </si>
  <si>
    <t>137 260,00</t>
  </si>
  <si>
    <t>19 604,00</t>
  </si>
  <si>
    <t>29 400,00</t>
  </si>
  <si>
    <t>7 150,00</t>
  </si>
  <si>
    <t>20 530,00</t>
  </si>
  <si>
    <t>12 150,00</t>
  </si>
  <si>
    <t>700,00</t>
  </si>
  <si>
    <t>41 402,00</t>
  </si>
  <si>
    <t>3 740 980,00</t>
  </si>
  <si>
    <t>49 800,00</t>
  </si>
  <si>
    <t>2540</t>
  </si>
  <si>
    <t>63 382,00</t>
  </si>
  <si>
    <t>1 348 997,00</t>
  </si>
  <si>
    <t>154 000,00</t>
  </si>
  <si>
    <t>268 410,00</t>
  </si>
  <si>
    <t>42 147,00</t>
  </si>
  <si>
    <t>5 500,00</t>
  </si>
  <si>
    <t>78 422,00</t>
  </si>
  <si>
    <t>4220</t>
  </si>
  <si>
    <t>Zakup środków żywności</t>
  </si>
  <si>
    <t>253 000,00</t>
  </si>
  <si>
    <t>3 650,00</t>
  </si>
  <si>
    <t>269 200,00</t>
  </si>
  <si>
    <t>71 300,00</t>
  </si>
  <si>
    <t>2 600,00</t>
  </si>
  <si>
    <t>5 400,00</t>
  </si>
  <si>
    <t>4 400,00</t>
  </si>
  <si>
    <t>106 617,00</t>
  </si>
  <si>
    <t>355,00</t>
  </si>
  <si>
    <t>5 013 836,00</t>
  </si>
  <si>
    <t>2320</t>
  </si>
  <si>
    <t>Dotacje celowe przekazane dla powiatu na zadania bieżące realizowane na podstawie porozumień (umów) między jednostkami samorządu terytorialnego</t>
  </si>
  <si>
    <t>1 253 564,00</t>
  </si>
  <si>
    <t>582 000,00</t>
  </si>
  <si>
    <t>116 008,00</t>
  </si>
  <si>
    <t>1 970 062,00</t>
  </si>
  <si>
    <t>187 500,00</t>
  </si>
  <si>
    <t>393 539,00</t>
  </si>
  <si>
    <t>55 899,00</t>
  </si>
  <si>
    <t>7 116,00</t>
  </si>
  <si>
    <t>65 721,00</t>
  </si>
  <si>
    <t>300,00</t>
  </si>
  <si>
    <t>3 710,00</t>
  </si>
  <si>
    <t>180 800,00</t>
  </si>
  <si>
    <t>8 810,00</t>
  </si>
  <si>
    <t>45 160,00</t>
  </si>
  <si>
    <t>4 720,00</t>
  </si>
  <si>
    <t>3 500,00</t>
  </si>
  <si>
    <t>122 697,00</t>
  </si>
  <si>
    <t>80113</t>
  </si>
  <si>
    <t>Dowożenie uczniów do szkół</t>
  </si>
  <si>
    <t>850 000,00</t>
  </si>
  <si>
    <t>80114</t>
  </si>
  <si>
    <t>Zespoły obsługi ekonomiczno-administracyjnej szkół</t>
  </si>
  <si>
    <t>606 514,00</t>
  </si>
  <si>
    <t>416 031,00</t>
  </si>
  <si>
    <t>32 000,00</t>
  </si>
  <si>
    <t>78 152,00</t>
  </si>
  <si>
    <t>11 197,00</t>
  </si>
  <si>
    <t>15 500,00</t>
  </si>
  <si>
    <t>18 200,00</t>
  </si>
  <si>
    <t>2 470,00</t>
  </si>
  <si>
    <t>2 150,00</t>
  </si>
  <si>
    <t>10 214,00</t>
  </si>
  <si>
    <t>80146</t>
  </si>
  <si>
    <t>Dokształcanie i doskonalenie nauczycieli</t>
  </si>
  <si>
    <t>84 088,00</t>
  </si>
  <si>
    <t>56 088,00</t>
  </si>
  <si>
    <t>689 336,00</t>
  </si>
  <si>
    <t>245 628,00</t>
  </si>
  <si>
    <t>45 759,00</t>
  </si>
  <si>
    <t>6 532,00</t>
  </si>
  <si>
    <t>20 600,00</t>
  </si>
  <si>
    <t>324 000,00</t>
  </si>
  <si>
    <t>2 900,00</t>
  </si>
  <si>
    <t>10 917,00</t>
  </si>
  <si>
    <t>149 167,00</t>
  </si>
  <si>
    <t>550,00</t>
  </si>
  <si>
    <t>148 617,00</t>
  </si>
  <si>
    <t>851</t>
  </si>
  <si>
    <t>279 000,00</t>
  </si>
  <si>
    <t>85153</t>
  </si>
  <si>
    <t>3 800,00</t>
  </si>
  <si>
    <t>85154</t>
  </si>
  <si>
    <t>270 000,00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</si>
  <si>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</si>
  <si>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47 700,00</t>
  </si>
  <si>
    <t>2 700,00</t>
  </si>
  <si>
    <t>130,00</t>
  </si>
  <si>
    <t>98 620,00</t>
  </si>
  <si>
    <t>50 000,00</t>
  </si>
  <si>
    <t>34 500,00</t>
  </si>
  <si>
    <t>1 150,00</t>
  </si>
  <si>
    <t>85195</t>
  </si>
  <si>
    <t>8 811 789,00</t>
  </si>
  <si>
    <t>85205</t>
  </si>
  <si>
    <t>Zadania w zakresie przeciwdziałania przemocy w rodzinie</t>
  </si>
  <si>
    <t>85206</t>
  </si>
  <si>
    <t>Wspieranie rodziny</t>
  </si>
  <si>
    <t>185 789,00</t>
  </si>
  <si>
    <t>800,00</t>
  </si>
  <si>
    <t>51 912,00</t>
  </si>
  <si>
    <t>2 992,00</t>
  </si>
  <si>
    <t>9 455,00</t>
  </si>
  <si>
    <t>1 345,00</t>
  </si>
  <si>
    <t>3 200,00</t>
  </si>
  <si>
    <t>4330</t>
  </si>
  <si>
    <t>Zakup usług przez jednostki samorządu terytorialnego od innych jednostek samorządu terytorialnego</t>
  </si>
  <si>
    <t>108 783,00</t>
  </si>
  <si>
    <t>2 302,00</t>
  </si>
  <si>
    <t>5 774 750,00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</si>
  <si>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</si>
  <si>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</si>
  <si>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5 478 750,00</t>
  </si>
  <si>
    <t>126 668,00</t>
  </si>
  <si>
    <t>7 314,00</t>
  </si>
  <si>
    <t>133 072,00</t>
  </si>
  <si>
    <t>3 282,00</t>
  </si>
  <si>
    <t>5 285,00</t>
  </si>
  <si>
    <t>1 900,00</t>
  </si>
  <si>
    <t>500,00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</si>
  <si>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</si>
  <si>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</si>
  <si>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</si>
  <si>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</si>
  <si>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382 848,00</t>
  </si>
  <si>
    <t>85215</t>
  </si>
  <si>
    <t>Dodatki mieszkaniowe</t>
  </si>
  <si>
    <t>1 136 276,00</t>
  </si>
  <si>
    <t>6 056,00</t>
  </si>
  <si>
    <t>705 656,00</t>
  </si>
  <si>
    <t>45 956,00</t>
  </si>
  <si>
    <t>122 634,00</t>
  </si>
  <si>
    <t>17 448,00</t>
  </si>
  <si>
    <t>24 000,00</t>
  </si>
  <si>
    <t>10 200,00</t>
  </si>
  <si>
    <t>64 800,00</t>
  </si>
  <si>
    <t>41 800,00</t>
  </si>
  <si>
    <t>2 200,00</t>
  </si>
  <si>
    <t>4400</t>
  </si>
  <si>
    <t>10 500,00</t>
  </si>
  <si>
    <t>29 326,00</t>
  </si>
  <si>
    <t>554 437,00</t>
  </si>
  <si>
    <t>6 543,00</t>
  </si>
  <si>
    <t>471 594,00</t>
  </si>
  <si>
    <t>85295</t>
  </si>
  <si>
    <t>102 570,00</t>
  </si>
  <si>
    <t>1 600,00</t>
  </si>
  <si>
    <t>970,00</t>
  </si>
  <si>
    <t>854</t>
  </si>
  <si>
    <t>Edukacyjna opieka wychowawcza</t>
  </si>
  <si>
    <t>482 433,00</t>
  </si>
  <si>
    <t>85401</t>
  </si>
  <si>
    <t>Świetlice szkolne</t>
  </si>
  <si>
    <t>409 867,00</t>
  </si>
  <si>
    <t>778,00</t>
  </si>
  <si>
    <t>278 801,00</t>
  </si>
  <si>
    <t>29 500,00</t>
  </si>
  <si>
    <t>53 349,00</t>
  </si>
  <si>
    <t>7 603,00</t>
  </si>
  <si>
    <t>10 300,00</t>
  </si>
  <si>
    <t>13 736,00</t>
  </si>
  <si>
    <t>85415</t>
  </si>
  <si>
    <t>Pomoc materialna dla uczniów</t>
  </si>
  <si>
    <t>70 000,00</t>
  </si>
  <si>
    <t>85446</t>
  </si>
  <si>
    <t>2 566,00</t>
  </si>
  <si>
    <t>5 254 467,00</t>
  </si>
  <si>
    <t>1 471 155,00</t>
  </si>
  <si>
    <t>35 000,00</t>
  </si>
  <si>
    <t>1 396 155,00</t>
  </si>
  <si>
    <t>90003</t>
  </si>
  <si>
    <t>Oczyszczanie miast i wsi</t>
  </si>
  <si>
    <t>315 000,00</t>
  </si>
  <si>
    <t>171 043,00</t>
  </si>
  <si>
    <t>108 543,00</t>
  </si>
  <si>
    <t>60 500,00</t>
  </si>
  <si>
    <t>90013</t>
  </si>
  <si>
    <t>95 000,00</t>
  </si>
  <si>
    <t>90015</t>
  </si>
  <si>
    <t>Oświetlenie ulic, placów i dróg</t>
  </si>
  <si>
    <t>885 000,00</t>
  </si>
  <si>
    <t>550 000,00</t>
  </si>
  <si>
    <t>335 000,00</t>
  </si>
  <si>
    <t>2 292 269,00</t>
  </si>
  <si>
    <t>26 000,00</t>
  </si>
  <si>
    <t>1 256 269,00</t>
  </si>
  <si>
    <t>2 968 329,05</t>
  </si>
  <si>
    <t>92105</t>
  </si>
  <si>
    <t>Pozostałe zadania w zakresie kultury</t>
  </si>
  <si>
    <t>2 243 612,02</t>
  </si>
  <si>
    <t>2480</t>
  </si>
  <si>
    <t>699 800,00</t>
  </si>
  <si>
    <t>570,00</t>
  </si>
  <si>
    <t>81,00</t>
  </si>
  <si>
    <t>3 289,00</t>
  </si>
  <si>
    <t>52 803,00</t>
  </si>
  <si>
    <t>44 584,02</t>
  </si>
  <si>
    <t>12 330,00</t>
  </si>
  <si>
    <t>1 325,00</t>
  </si>
  <si>
    <t>832 435,00</t>
  </si>
  <si>
    <t>592 395,00</t>
  </si>
  <si>
    <t>286 179,00</t>
  </si>
  <si>
    <t>286 000,00</t>
  </si>
  <si>
    <t>179,00</t>
  </si>
  <si>
    <t>92118</t>
  </si>
  <si>
    <t>365 500,00</t>
  </si>
  <si>
    <t>67 038,03</t>
  </si>
  <si>
    <t>42 352,03</t>
  </si>
  <si>
    <t>15 286,00</t>
  </si>
  <si>
    <t>7 500,00</t>
  </si>
  <si>
    <t>382 718,00</t>
  </si>
  <si>
    <t>92601</t>
  </si>
  <si>
    <t>Obiekty sportowe</t>
  </si>
  <si>
    <t>111 750,00</t>
  </si>
  <si>
    <t>1 400,00</t>
  </si>
  <si>
    <t>18 150,00</t>
  </si>
  <si>
    <t>270 968,00</t>
  </si>
  <si>
    <t>170 000,00</t>
  </si>
  <si>
    <t>49 568,00</t>
  </si>
  <si>
    <t>13 400,00</t>
  </si>
  <si>
    <t>7 000,00</t>
  </si>
  <si>
    <t>48 536 737,02</t>
  </si>
  <si>
    <t>Plan dochodów Gminy Rogoźno na 2014 rok</t>
  </si>
  <si>
    <t>Plan wydatków Gminy Rogoźno na 2014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</si>
</sst>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???"/>
    <numFmt numFmtId="166" formatCode="?????"/>
    <numFmt numFmtId="167" formatCode="????"/>
    <numFmt numFmtId="168" formatCode="???.??0\,00"/>
    <numFmt numFmtId="169" formatCode="0000"/>
    <numFmt numFmtId="170" formatCode="?"/>
    <numFmt numFmtId="171" formatCode="??.??0\,00"/>
    <numFmt numFmtId="172" formatCode="?.??0\,00"/>
    <numFmt numFmtId="173" formatCode="#,##0.00_ ;\-#,##0.00\ "/>
    <numFmt numFmtId="174" formatCode="#,##0.00\ [$zł-415];[Red]\-#,##0.00\ [$zł-415]"/>
  </numFmts>
  <fonts count="8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9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b/>
      <sz val="12"/>
      <name val="Times New Roman"/>
      <family val="1"/>
    </font>
    <font>
      <b/>
      <sz val="10"/>
      <color indexed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sz val="9"/>
      <name val="Arial"/>
      <family val="2"/>
      <charset val="1"/>
    </font>
    <font>
      <sz val="10"/>
      <name val="Arial"/>
      <family val="2"/>
      <charset val="1"/>
    </font>
    <font>
      <sz val="9"/>
      <color indexed="8"/>
      <name val="Arial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sz val="11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.5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1"/>
    </font>
    <font>
      <sz val="11"/>
      <color indexed="8"/>
      <name val="Arial"/>
      <family val="2"/>
      <charset val="1"/>
    </font>
    <font>
      <sz val="8"/>
      <color indexed="8"/>
      <name val="Arial"/>
      <family val="2"/>
      <charset val="1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b/>
      <sz val="8"/>
      <name val="Arial"/>
      <family val="2"/>
      <charset val="1"/>
    </font>
    <font>
      <i/>
      <sz val="9"/>
      <color indexed="8"/>
      <name val="Arial"/>
      <family val="2"/>
      <charset val="1"/>
    </font>
    <font>
      <sz val="7.5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i/>
      <sz val="11"/>
      <name val="Arial CE"/>
      <charset val="238"/>
    </font>
    <font>
      <sz val="8.2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</font>
    <font>
      <sz val="8"/>
      <color indexed="8"/>
      <name val="Arial"/>
      <family val="2"/>
      <charset val="238"/>
    </font>
    <font>
      <b/>
      <i/>
      <sz val="9"/>
      <name val="Arial CE"/>
      <charset val="238"/>
    </font>
    <font>
      <sz val="8"/>
      <name val="Arial CE"/>
      <charset val="238"/>
    </font>
    <font>
      <b/>
      <sz val="8.5"/>
      <color indexed="8"/>
      <name val="Arial"/>
      <family val="2"/>
      <charset val="238"/>
    </font>
    <font>
      <sz val="7"/>
      <color indexed="8"/>
      <name val="Arial"/>
      <family val="2"/>
      <charset val="204"/>
    </font>
    <font>
      <i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2"/>
      <name val="Arial CE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b/>
      <sz val="10"/>
      <color indexed="8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46"/>
      </patternFill>
    </fill>
    <fill>
      <patternFill patternType="solid">
        <fgColor theme="0" tint="-0.34998626667073579"/>
        <bgColor indexed="46"/>
      </patternFill>
    </fill>
    <fill>
      <patternFill patternType="solid">
        <fgColor indexed="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theme="0" tint="-0.14999847407452621"/>
        <bgColor indexed="0"/>
      </patternFill>
    </fill>
  </fills>
  <borders count="11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164" fontId="9" fillId="0" borderId="0" applyFill="0" applyBorder="0" applyAlignment="0" applyProtection="0"/>
    <xf numFmtId="0" fontId="10" fillId="0" borderId="0"/>
    <xf numFmtId="0" fontId="1" fillId="0" borderId="0"/>
    <xf numFmtId="0" fontId="10" fillId="0" borderId="0"/>
    <xf numFmtId="0" fontId="1" fillId="0" borderId="0"/>
    <xf numFmtId="0" fontId="3" fillId="0" borderId="0"/>
    <xf numFmtId="0" fontId="10" fillId="0" borderId="0"/>
    <xf numFmtId="0" fontId="1" fillId="0" borderId="0"/>
    <xf numFmtId="0" fontId="1" fillId="0" borderId="0"/>
    <xf numFmtId="44" fontId="10" fillId="0" borderId="0" applyFont="0" applyFill="0" applyBorder="0" applyAlignment="0" applyProtection="0"/>
    <xf numFmtId="0" fontId="9" fillId="0" borderId="0"/>
    <xf numFmtId="0" fontId="3" fillId="0" borderId="0"/>
    <xf numFmtId="0" fontId="3" fillId="11" borderId="0" applyNumberFormat="0" applyBorder="0" applyAlignment="0" applyProtection="0"/>
    <xf numFmtId="0" fontId="58" fillId="0" borderId="0"/>
    <xf numFmtId="0" fontId="64" fillId="0" borderId="0" applyNumberFormat="0" applyFill="0" applyBorder="0" applyAlignment="0" applyProtection="0">
      <alignment vertical="top"/>
    </xf>
    <xf numFmtId="0" fontId="3" fillId="0" borderId="0"/>
    <xf numFmtId="0" fontId="73" fillId="0" borderId="0" applyNumberFormat="0" applyFill="0" applyBorder="0" applyAlignment="0" applyProtection="0">
      <alignment vertical="top"/>
    </xf>
  </cellStyleXfs>
  <cellXfs count="692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center" wrapText="1"/>
    </xf>
    <xf numFmtId="0" fontId="1" fillId="0" borderId="0" xfId="1" applyAlignment="1">
      <alignment horizontal="right"/>
    </xf>
    <xf numFmtId="0" fontId="6" fillId="0" borderId="4" xfId="1" applyFont="1" applyBorder="1" applyAlignment="1">
      <alignment horizontal="right" vertical="top"/>
    </xf>
    <xf numFmtId="0" fontId="7" fillId="0" borderId="5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4" fontId="7" fillId="0" borderId="5" xfId="1" applyNumberFormat="1" applyFont="1" applyBorder="1" applyAlignment="1">
      <alignment vertical="top"/>
    </xf>
    <xf numFmtId="4" fontId="7" fillId="0" borderId="6" xfId="1" applyNumberFormat="1" applyFont="1" applyBorder="1" applyAlignment="1">
      <alignment vertical="top"/>
    </xf>
    <xf numFmtId="0" fontId="6" fillId="2" borderId="4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center"/>
    </xf>
    <xf numFmtId="4" fontId="6" fillId="2" borderId="5" xfId="1" applyNumberFormat="1" applyFont="1" applyFill="1" applyBorder="1" applyAlignment="1">
      <alignment horizontal="right" vertical="center"/>
    </xf>
    <xf numFmtId="4" fontId="6" fillId="2" borderId="6" xfId="1" applyNumberFormat="1" applyFont="1" applyFill="1" applyBorder="1" applyAlignment="1">
      <alignment horizontal="right" vertical="center"/>
    </xf>
    <xf numFmtId="0" fontId="6" fillId="2" borderId="7" xfId="1" applyFont="1" applyFill="1" applyBorder="1" applyAlignment="1">
      <alignment horizontal="right" vertical="top"/>
    </xf>
    <xf numFmtId="0" fontId="6" fillId="2" borderId="8" xfId="1" applyFont="1" applyFill="1" applyBorder="1" applyAlignment="1">
      <alignment horizontal="right" vertical="top"/>
    </xf>
    <xf numFmtId="0" fontId="6" fillId="2" borderId="8" xfId="1" applyFont="1" applyFill="1" applyBorder="1" applyAlignment="1">
      <alignment horizontal="right" vertical="center"/>
    </xf>
    <xf numFmtId="0" fontId="1" fillId="0" borderId="0" xfId="9"/>
    <xf numFmtId="0" fontId="2" fillId="0" borderId="0" xfId="9" applyFont="1"/>
    <xf numFmtId="0" fontId="11" fillId="0" borderId="0" xfId="9" applyFont="1"/>
    <xf numFmtId="0" fontId="4" fillId="0" borderId="0" xfId="9" applyFont="1"/>
    <xf numFmtId="0" fontId="1" fillId="0" borderId="0" xfId="9" applyAlignment="1">
      <alignment vertical="center"/>
    </xf>
    <xf numFmtId="0" fontId="12" fillId="0" borderId="1" xfId="9" applyFont="1" applyBorder="1" applyAlignment="1">
      <alignment horizontal="center" vertical="center" wrapText="1"/>
    </xf>
    <xf numFmtId="0" fontId="12" fillId="0" borderId="2" xfId="9" applyFont="1" applyBorder="1" applyAlignment="1">
      <alignment horizontal="center" vertical="center" wrapText="1"/>
    </xf>
    <xf numFmtId="0" fontId="12" fillId="0" borderId="10" xfId="9" applyFont="1" applyBorder="1" applyAlignment="1">
      <alignment horizontal="center" vertical="center" wrapText="1"/>
    </xf>
    <xf numFmtId="0" fontId="12" fillId="0" borderId="3" xfId="9" applyFont="1" applyBorder="1" applyAlignment="1">
      <alignment horizontal="left" vertical="center" wrapText="1"/>
    </xf>
    <xf numFmtId="49" fontId="11" fillId="0" borderId="4" xfId="9" applyNumberFormat="1" applyFont="1" applyBorder="1" applyAlignment="1">
      <alignment horizontal="center"/>
    </xf>
    <xf numFmtId="49" fontId="11" fillId="0" borderId="5" xfId="9" applyNumberFormat="1" applyFont="1" applyBorder="1" applyAlignment="1">
      <alignment horizontal="center"/>
    </xf>
    <xf numFmtId="49" fontId="11" fillId="0" borderId="11" xfId="9" applyNumberFormat="1" applyFont="1" applyBorder="1" applyAlignment="1">
      <alignment horizontal="center"/>
    </xf>
    <xf numFmtId="49" fontId="11" fillId="0" borderId="6" xfId="9" applyNumberFormat="1" applyFont="1" applyBorder="1" applyAlignment="1">
      <alignment horizontal="center"/>
    </xf>
    <xf numFmtId="49" fontId="13" fillId="0" borderId="4" xfId="9" applyNumberFormat="1" applyFont="1" applyBorder="1" applyAlignment="1">
      <alignment horizontal="center" vertical="top"/>
    </xf>
    <xf numFmtId="0" fontId="11" fillId="0" borderId="5" xfId="9" applyFont="1" applyBorder="1" applyAlignment="1">
      <alignment horizontal="left" vertical="top" wrapText="1"/>
    </xf>
    <xf numFmtId="0" fontId="1" fillId="0" borderId="5" xfId="9" applyFont="1" applyBorder="1" applyAlignment="1">
      <alignment horizontal="left" vertical="top" wrapText="1"/>
    </xf>
    <xf numFmtId="4" fontId="1" fillId="0" borderId="5" xfId="9" applyNumberFormat="1" applyBorder="1" applyAlignment="1">
      <alignment horizontal="right" vertical="center"/>
    </xf>
    <xf numFmtId="4" fontId="1" fillId="0" borderId="6" xfId="9" applyNumberFormat="1" applyBorder="1" applyAlignment="1">
      <alignment horizontal="right" vertical="center"/>
    </xf>
    <xf numFmtId="49" fontId="1" fillId="0" borderId="5" xfId="9" applyNumberFormat="1" applyBorder="1" applyAlignment="1">
      <alignment horizontal="center" vertical="center"/>
    </xf>
    <xf numFmtId="0" fontId="1" fillId="0" borderId="15" xfId="10" applyFont="1" applyBorder="1" applyAlignment="1">
      <alignment horizontal="left" vertical="top" wrapText="1"/>
    </xf>
    <xf numFmtId="0" fontId="12" fillId="0" borderId="18" xfId="9" applyFont="1" applyBorder="1" applyAlignment="1">
      <alignment horizontal="center" vertical="top"/>
    </xf>
    <xf numFmtId="0" fontId="14" fillId="0" borderId="19" xfId="10" applyFont="1" applyBorder="1" applyAlignment="1">
      <alignment horizontal="left" vertical="top" wrapText="1"/>
    </xf>
    <xf numFmtId="49" fontId="1" fillId="0" borderId="15" xfId="9" applyNumberFormat="1" applyFont="1" applyBorder="1" applyAlignment="1">
      <alignment horizontal="center" vertical="center"/>
    </xf>
    <xf numFmtId="4" fontId="15" fillId="0" borderId="15" xfId="9" applyNumberFormat="1" applyFont="1" applyBorder="1" applyAlignment="1">
      <alignment horizontal="left" vertical="center"/>
    </xf>
    <xf numFmtId="0" fontId="11" fillId="0" borderId="15" xfId="9" applyFont="1" applyBorder="1" applyAlignment="1">
      <alignment horizontal="left" vertical="top" wrapText="1"/>
    </xf>
    <xf numFmtId="4" fontId="15" fillId="0" borderId="20" xfId="9" applyNumberFormat="1" applyFont="1" applyBorder="1" applyAlignment="1">
      <alignment horizontal="left" vertical="center"/>
    </xf>
    <xf numFmtId="0" fontId="1" fillId="0" borderId="19" xfId="10" applyFont="1" applyBorder="1" applyAlignment="1">
      <alignment horizontal="left" vertical="top" wrapText="1"/>
    </xf>
    <xf numFmtId="4" fontId="15" fillId="0" borderId="15" xfId="9" applyNumberFormat="1" applyFont="1" applyBorder="1" applyAlignment="1">
      <alignment horizontal="right" vertical="center"/>
    </xf>
    <xf numFmtId="0" fontId="17" fillId="0" borderId="15" xfId="9" applyFont="1" applyBorder="1" applyAlignment="1">
      <alignment horizontal="left" vertical="top" wrapText="1"/>
    </xf>
    <xf numFmtId="4" fontId="15" fillId="0" borderId="20" xfId="9" applyNumberFormat="1" applyFont="1" applyBorder="1" applyAlignment="1">
      <alignment horizontal="right" vertical="center"/>
    </xf>
    <xf numFmtId="0" fontId="12" fillId="0" borderId="21" xfId="9" applyFont="1" applyBorder="1" applyAlignment="1">
      <alignment horizontal="center" vertical="top"/>
    </xf>
    <xf numFmtId="0" fontId="1" fillId="0" borderId="22" xfId="10" applyFont="1" applyBorder="1" applyAlignment="1">
      <alignment horizontal="left" vertical="top" wrapText="1"/>
    </xf>
    <xf numFmtId="49" fontId="1" fillId="0" borderId="23" xfId="9" applyNumberFormat="1" applyFont="1" applyBorder="1" applyAlignment="1">
      <alignment horizontal="center" vertical="center"/>
    </xf>
    <xf numFmtId="49" fontId="1" fillId="0" borderId="25" xfId="9" applyNumberFormat="1" applyFont="1" applyBorder="1" applyAlignment="1">
      <alignment horizontal="center" vertical="center"/>
    </xf>
    <xf numFmtId="4" fontId="1" fillId="0" borderId="25" xfId="9" applyNumberFormat="1" applyBorder="1" applyAlignment="1">
      <alignment horizontal="right" vertical="center"/>
    </xf>
    <xf numFmtId="0" fontId="1" fillId="0" borderId="0" xfId="9" applyFont="1"/>
    <xf numFmtId="4" fontId="1" fillId="0" borderId="0" xfId="9" applyNumberFormat="1"/>
    <xf numFmtId="0" fontId="1" fillId="0" borderId="0" xfId="9" applyFont="1" applyAlignment="1">
      <alignment wrapText="1"/>
    </xf>
    <xf numFmtId="0" fontId="10" fillId="0" borderId="0" xfId="8"/>
    <xf numFmtId="0" fontId="20" fillId="3" borderId="36" xfId="8" applyFont="1" applyFill="1" applyBorder="1" applyAlignment="1">
      <alignment horizontal="center" vertical="top" wrapText="1"/>
    </xf>
    <xf numFmtId="0" fontId="21" fillId="3" borderId="37" xfId="8" applyFont="1" applyFill="1" applyBorder="1" applyAlignment="1">
      <alignment horizontal="center" vertical="top" wrapText="1"/>
    </xf>
    <xf numFmtId="0" fontId="20" fillId="3" borderId="38" xfId="8" applyFont="1" applyFill="1" applyBorder="1" applyAlignment="1">
      <alignment vertical="top" wrapText="1"/>
    </xf>
    <xf numFmtId="4" fontId="20" fillId="3" borderId="38" xfId="8" applyNumberFormat="1" applyFont="1" applyFill="1" applyBorder="1" applyAlignment="1">
      <alignment horizontal="right" vertical="top" wrapText="1"/>
    </xf>
    <xf numFmtId="4" fontId="20" fillId="3" borderId="39" xfId="8" applyNumberFormat="1" applyFont="1" applyFill="1" applyBorder="1" applyAlignment="1">
      <alignment horizontal="right" vertical="top" wrapText="1"/>
    </xf>
    <xf numFmtId="0" fontId="21" fillId="0" borderId="40" xfId="8" applyFont="1" applyBorder="1" applyAlignment="1">
      <alignment horizontal="center" vertical="top" wrapText="1"/>
    </xf>
    <xf numFmtId="0" fontId="22" fillId="4" borderId="38" xfId="8" applyFont="1" applyFill="1" applyBorder="1" applyAlignment="1">
      <alignment horizontal="center" vertical="top" wrapText="1"/>
    </xf>
    <xf numFmtId="0" fontId="21" fillId="4" borderId="38" xfId="8" applyFont="1" applyFill="1" applyBorder="1" applyAlignment="1">
      <alignment horizontal="center" vertical="top" wrapText="1"/>
    </xf>
    <xf numFmtId="0" fontId="22" fillId="4" borderId="38" xfId="8" applyFont="1" applyFill="1" applyBorder="1" applyAlignment="1">
      <alignment vertical="top" wrapText="1"/>
    </xf>
    <xf numFmtId="4" fontId="22" fillId="4" borderId="38" xfId="8" applyNumberFormat="1" applyFont="1" applyFill="1" applyBorder="1" applyAlignment="1">
      <alignment horizontal="right" vertical="top" wrapText="1"/>
    </xf>
    <xf numFmtId="4" fontId="22" fillId="4" borderId="39" xfId="8" applyNumberFormat="1" applyFont="1" applyFill="1" applyBorder="1" applyAlignment="1">
      <alignment horizontal="right" vertical="top" wrapText="1"/>
    </xf>
    <xf numFmtId="0" fontId="21" fillId="0" borderId="41" xfId="8" applyFont="1" applyBorder="1" applyAlignment="1">
      <alignment horizontal="center" vertical="top" wrapText="1"/>
    </xf>
    <xf numFmtId="0" fontId="21" fillId="0" borderId="42" xfId="8" applyFont="1" applyBorder="1" applyAlignment="1">
      <alignment horizontal="center" vertical="top" wrapText="1"/>
    </xf>
    <xf numFmtId="0" fontId="23" fillId="0" borderId="38" xfId="8" applyFont="1" applyBorder="1" applyAlignment="1">
      <alignment horizontal="center" vertical="top" wrapText="1"/>
    </xf>
    <xf numFmtId="0" fontId="23" fillId="0" borderId="38" xfId="8" applyFont="1" applyBorder="1" applyAlignment="1">
      <alignment vertical="top" wrapText="1"/>
    </xf>
    <xf numFmtId="4" fontId="23" fillId="0" borderId="38" xfId="8" applyNumberFormat="1" applyFont="1" applyBorder="1" applyAlignment="1">
      <alignment horizontal="right" vertical="top" wrapText="1"/>
    </xf>
    <xf numFmtId="4" fontId="23" fillId="0" borderId="39" xfId="8" applyNumberFormat="1" applyFont="1" applyBorder="1" applyAlignment="1">
      <alignment horizontal="right" vertical="top" wrapText="1"/>
    </xf>
    <xf numFmtId="0" fontId="21" fillId="0" borderId="43" xfId="8" applyFont="1" applyBorder="1" applyAlignment="1">
      <alignment horizontal="center" vertical="top" wrapText="1"/>
    </xf>
    <xf numFmtId="4" fontId="23" fillId="0" borderId="44" xfId="8" applyNumberFormat="1" applyFont="1" applyBorder="1" applyAlignment="1">
      <alignment horizontal="right" vertical="top" wrapText="1"/>
    </xf>
    <xf numFmtId="4" fontId="23" fillId="0" borderId="43" xfId="8" applyNumberFormat="1" applyFont="1" applyBorder="1" applyAlignment="1">
      <alignment horizontal="right" vertical="top" wrapText="1"/>
    </xf>
    <xf numFmtId="4" fontId="22" fillId="0" borderId="38" xfId="8" applyNumberFormat="1" applyFont="1" applyBorder="1" applyAlignment="1">
      <alignment horizontal="right" vertical="top" wrapText="1"/>
    </xf>
    <xf numFmtId="4" fontId="21" fillId="0" borderId="39" xfId="8" applyNumberFormat="1" applyFont="1" applyBorder="1" applyAlignment="1">
      <alignment horizontal="right" vertical="top" wrapText="1"/>
    </xf>
    <xf numFmtId="0" fontId="21" fillId="3" borderId="38" xfId="8" applyFont="1" applyFill="1" applyBorder="1" applyAlignment="1">
      <alignment horizontal="center" vertical="top" wrapText="1"/>
    </xf>
    <xf numFmtId="4" fontId="22" fillId="4" borderId="38" xfId="11" applyNumberFormat="1" applyFont="1" applyFill="1" applyBorder="1" applyAlignment="1">
      <alignment horizontal="right" vertical="top" wrapText="1"/>
    </xf>
    <xf numFmtId="0" fontId="21" fillId="0" borderId="41" xfId="8" applyFont="1" applyBorder="1" applyAlignment="1">
      <alignment vertical="top" wrapText="1"/>
    </xf>
    <xf numFmtId="0" fontId="22" fillId="4" borderId="25" xfId="8" applyFont="1" applyFill="1" applyBorder="1" applyAlignment="1">
      <alignment horizontal="center" vertical="top" wrapText="1"/>
    </xf>
    <xf numFmtId="0" fontId="21" fillId="4" borderId="37" xfId="8" applyFont="1" applyFill="1" applyBorder="1" applyAlignment="1">
      <alignment horizontal="center" vertical="top" wrapText="1"/>
    </xf>
    <xf numFmtId="0" fontId="22" fillId="4" borderId="37" xfId="8" applyFont="1" applyFill="1" applyBorder="1" applyAlignment="1">
      <alignment vertical="top" wrapText="1"/>
    </xf>
    <xf numFmtId="4" fontId="22" fillId="4" borderId="37" xfId="8" applyNumberFormat="1" applyFont="1" applyFill="1" applyBorder="1" applyAlignment="1">
      <alignment horizontal="right" vertical="top" wrapText="1"/>
    </xf>
    <xf numFmtId="4" fontId="22" fillId="4" borderId="45" xfId="8" applyNumberFormat="1" applyFont="1" applyFill="1" applyBorder="1" applyAlignment="1">
      <alignment horizontal="right" vertical="top" wrapText="1"/>
    </xf>
    <xf numFmtId="0" fontId="21" fillId="0" borderId="46" xfId="8" applyFont="1" applyBorder="1" applyAlignment="1">
      <alignment horizontal="center" vertical="top" wrapText="1"/>
    </xf>
    <xf numFmtId="0" fontId="10" fillId="0" borderId="47" xfId="8" applyBorder="1" applyAlignment="1">
      <alignment vertical="center"/>
    </xf>
    <xf numFmtId="0" fontId="10" fillId="0" borderId="48" xfId="8" applyBorder="1" applyAlignment="1">
      <alignment vertical="center"/>
    </xf>
    <xf numFmtId="0" fontId="6" fillId="0" borderId="48" xfId="8" applyFont="1" applyBorder="1" applyAlignment="1">
      <alignment horizontal="right" vertical="center"/>
    </xf>
    <xf numFmtId="4" fontId="6" fillId="0" borderId="48" xfId="8" applyNumberFormat="1" applyFont="1" applyBorder="1" applyAlignment="1">
      <alignment vertical="center"/>
    </xf>
    <xf numFmtId="0" fontId="13" fillId="0" borderId="0" xfId="8" applyFont="1" applyAlignment="1">
      <alignment vertical="top"/>
    </xf>
    <xf numFmtId="0" fontId="13" fillId="0" borderId="0" xfId="8" applyFont="1" applyAlignment="1">
      <alignment vertical="top" wrapText="1"/>
    </xf>
    <xf numFmtId="4" fontId="13" fillId="0" borderId="0" xfId="8" applyNumberFormat="1" applyFont="1" applyAlignment="1">
      <alignment vertical="top"/>
    </xf>
    <xf numFmtId="4" fontId="6" fillId="0" borderId="49" xfId="8" applyNumberFormat="1" applyFont="1" applyBorder="1" applyAlignment="1">
      <alignment vertical="center"/>
    </xf>
    <xf numFmtId="0" fontId="25" fillId="0" borderId="0" xfId="1" applyFont="1"/>
    <xf numFmtId="0" fontId="26" fillId="0" borderId="0" xfId="1" applyFont="1"/>
    <xf numFmtId="0" fontId="27" fillId="0" borderId="0" xfId="1" applyFont="1" applyAlignment="1">
      <alignment horizontal="center" vertical="center"/>
    </xf>
    <xf numFmtId="0" fontId="28" fillId="0" borderId="0" xfId="1" applyFont="1" applyBorder="1" applyAlignment="1">
      <alignment horizontal="left" wrapText="1"/>
    </xf>
    <xf numFmtId="0" fontId="30" fillId="0" borderId="0" xfId="1" applyFont="1" applyBorder="1" applyAlignment="1">
      <alignment vertical="center"/>
    </xf>
    <xf numFmtId="0" fontId="31" fillId="0" borderId="0" xfId="1" applyFont="1" applyBorder="1" applyAlignment="1">
      <alignment horizontal="right" vertical="center" wrapText="1"/>
    </xf>
    <xf numFmtId="4" fontId="31" fillId="0" borderId="0" xfId="1" applyNumberFormat="1" applyFont="1" applyBorder="1" applyAlignment="1">
      <alignment horizontal="right" vertical="center"/>
    </xf>
    <xf numFmtId="0" fontId="32" fillId="0" borderId="50" xfId="1" applyFont="1" applyBorder="1" applyAlignment="1">
      <alignment horizontal="center" vertical="center"/>
    </xf>
    <xf numFmtId="0" fontId="32" fillId="0" borderId="51" xfId="1" applyFont="1" applyBorder="1" applyAlignment="1">
      <alignment horizontal="center" vertical="center"/>
    </xf>
    <xf numFmtId="0" fontId="33" fillId="0" borderId="53" xfId="1" applyFont="1" applyBorder="1" applyAlignment="1">
      <alignment horizontal="center" vertical="center"/>
    </xf>
    <xf numFmtId="49" fontId="34" fillId="0" borderId="54" xfId="1" applyNumberFormat="1" applyFont="1" applyBorder="1" applyAlignment="1">
      <alignment horizontal="center" vertical="center" wrapText="1"/>
    </xf>
    <xf numFmtId="0" fontId="33" fillId="0" borderId="55" xfId="1" applyFont="1" applyBorder="1" applyAlignment="1">
      <alignment horizontal="left" vertical="center"/>
    </xf>
    <xf numFmtId="4" fontId="35" fillId="0" borderId="28" xfId="1" applyNumberFormat="1" applyFont="1" applyBorder="1" applyAlignment="1">
      <alignment horizontal="right" vertical="center" wrapText="1"/>
    </xf>
    <xf numFmtId="0" fontId="26" fillId="0" borderId="0" xfId="1" applyFont="1" applyAlignment="1">
      <alignment vertical="center"/>
    </xf>
    <xf numFmtId="0" fontId="36" fillId="0" borderId="57" xfId="1" applyFont="1" applyBorder="1" applyAlignment="1">
      <alignment vertical="center" wrapText="1"/>
    </xf>
    <xf numFmtId="4" fontId="36" fillId="0" borderId="3" xfId="1" applyNumberFormat="1" applyFont="1" applyBorder="1" applyAlignment="1">
      <alignment horizontal="right" vertical="center"/>
    </xf>
    <xf numFmtId="165" fontId="37" fillId="5" borderId="4" xfId="1" applyNumberFormat="1" applyFont="1" applyFill="1" applyBorder="1" applyAlignment="1">
      <alignment horizontal="left" vertical="top" wrapText="1"/>
    </xf>
    <xf numFmtId="0" fontId="25" fillId="5" borderId="5" xfId="1" applyFont="1" applyFill="1" applyBorder="1" applyAlignment="1">
      <alignment vertical="top" wrapText="1"/>
    </xf>
    <xf numFmtId="0" fontId="25" fillId="5" borderId="59" xfId="1" applyFont="1" applyFill="1" applyBorder="1" applyAlignment="1">
      <alignment vertical="top" wrapText="1"/>
    </xf>
    <xf numFmtId="0" fontId="37" fillId="5" borderId="11" xfId="1" applyFont="1" applyFill="1" applyBorder="1" applyAlignment="1">
      <alignment horizontal="left" vertical="top" wrapText="1"/>
    </xf>
    <xf numFmtId="4" fontId="37" fillId="5" borderId="6" xfId="1" applyNumberFormat="1" applyFont="1" applyFill="1" applyBorder="1" applyAlignment="1">
      <alignment horizontal="right" vertical="top"/>
    </xf>
    <xf numFmtId="0" fontId="25" fillId="0" borderId="0" xfId="1" applyFont="1" applyAlignment="1">
      <alignment vertical="top"/>
    </xf>
    <xf numFmtId="0" fontId="25" fillId="0" borderId="14" xfId="1" applyFont="1" applyFill="1" applyBorder="1" applyAlignment="1">
      <alignment vertical="top" wrapText="1"/>
    </xf>
    <xf numFmtId="0" fontId="25" fillId="0" borderId="18" xfId="1" applyFont="1" applyFill="1" applyBorder="1" applyAlignment="1">
      <alignment vertical="top" wrapText="1"/>
    </xf>
    <xf numFmtId="0" fontId="25" fillId="0" borderId="16" xfId="1" applyFont="1" applyBorder="1" applyAlignment="1">
      <alignment vertical="top" wrapText="1"/>
    </xf>
    <xf numFmtId="167" fontId="27" fillId="0" borderId="59" xfId="1" applyNumberFormat="1" applyFont="1" applyBorder="1" applyAlignment="1">
      <alignment horizontal="left" vertical="top" wrapText="1"/>
    </xf>
    <xf numFmtId="0" fontId="27" fillId="0" borderId="11" xfId="1" applyFont="1" applyBorder="1" applyAlignment="1">
      <alignment horizontal="left" vertical="top" wrapText="1"/>
    </xf>
    <xf numFmtId="4" fontId="27" fillId="0" borderId="6" xfId="1" applyNumberFormat="1" applyFont="1" applyBorder="1" applyAlignment="1">
      <alignment horizontal="right" vertical="top"/>
    </xf>
    <xf numFmtId="0" fontId="25" fillId="0" borderId="26" xfId="1" applyFont="1" applyFill="1" applyBorder="1" applyAlignment="1">
      <alignment vertical="top" wrapText="1"/>
    </xf>
    <xf numFmtId="0" fontId="25" fillId="0" borderId="8" xfId="1" applyFont="1" applyBorder="1" applyAlignment="1">
      <alignment vertical="top" wrapText="1"/>
    </xf>
    <xf numFmtId="167" fontId="27" fillId="0" borderId="62" xfId="1" applyNumberFormat="1" applyFont="1" applyBorder="1" applyAlignment="1">
      <alignment horizontal="left" vertical="top" wrapText="1"/>
    </xf>
    <xf numFmtId="0" fontId="27" fillId="0" borderId="63" xfId="1" applyFont="1" applyBorder="1" applyAlignment="1">
      <alignment horizontal="left" vertical="top" wrapText="1"/>
    </xf>
    <xf numFmtId="4" fontId="27" fillId="0" borderId="9" xfId="1" applyNumberFormat="1" applyFont="1" applyBorder="1" applyAlignment="1">
      <alignment horizontal="right" vertical="top"/>
    </xf>
    <xf numFmtId="4" fontId="26" fillId="0" borderId="13" xfId="1" applyNumberFormat="1" applyFont="1" applyBorder="1" applyAlignment="1">
      <alignment vertical="center"/>
    </xf>
    <xf numFmtId="0" fontId="38" fillId="5" borderId="64" xfId="1" applyFont="1" applyFill="1" applyBorder="1" applyAlignment="1">
      <alignment horizontal="left" vertical="top" wrapText="1"/>
    </xf>
    <xf numFmtId="0" fontId="25" fillId="0" borderId="65" xfId="1" applyFont="1" applyBorder="1" applyAlignment="1">
      <alignment vertical="top" wrapText="1"/>
    </xf>
    <xf numFmtId="0" fontId="25" fillId="0" borderId="18" xfId="1" applyFont="1" applyBorder="1" applyAlignment="1">
      <alignment vertical="top" wrapText="1"/>
    </xf>
    <xf numFmtId="0" fontId="25" fillId="0" borderId="5" xfId="1" applyFont="1" applyBorder="1" applyAlignment="1">
      <alignment vertical="top" wrapText="1"/>
    </xf>
    <xf numFmtId="0" fontId="25" fillId="0" borderId="67" xfId="1" applyFont="1" applyBorder="1" applyAlignment="1">
      <alignment vertical="top" wrapText="1"/>
    </xf>
    <xf numFmtId="0" fontId="25" fillId="0" borderId="68" xfId="1" applyFont="1" applyBorder="1" applyAlignment="1">
      <alignment vertical="top" wrapText="1"/>
    </xf>
    <xf numFmtId="167" fontId="27" fillId="0" borderId="69" xfId="1" applyNumberFormat="1" applyFont="1" applyBorder="1" applyAlignment="1">
      <alignment horizontal="left" vertical="top" wrapText="1"/>
    </xf>
    <xf numFmtId="0" fontId="27" fillId="0" borderId="70" xfId="1" applyFont="1" applyBorder="1" applyAlignment="1">
      <alignment horizontal="left" vertical="top" wrapText="1"/>
    </xf>
    <xf numFmtId="4" fontId="27" fillId="0" borderId="71" xfId="1" applyNumberFormat="1" applyFont="1" applyBorder="1" applyAlignment="1">
      <alignment horizontal="right" vertical="top"/>
    </xf>
    <xf numFmtId="4" fontId="37" fillId="5" borderId="13" xfId="1" applyNumberFormat="1" applyFont="1" applyFill="1" applyBorder="1" applyAlignment="1">
      <alignment horizontal="right" vertical="top"/>
    </xf>
    <xf numFmtId="0" fontId="26" fillId="0" borderId="72" xfId="1" applyFont="1" applyFill="1" applyBorder="1" applyAlignment="1">
      <alignment vertical="center" wrapText="1"/>
    </xf>
    <xf numFmtId="4" fontId="26" fillId="0" borderId="3" xfId="1" applyNumberFormat="1" applyFont="1" applyBorder="1" applyAlignment="1">
      <alignment horizontal="right" vertical="center"/>
    </xf>
    <xf numFmtId="0" fontId="25" fillId="0" borderId="74" xfId="1" applyFont="1" applyBorder="1" applyAlignment="1">
      <alignment vertical="top" wrapText="1"/>
    </xf>
    <xf numFmtId="0" fontId="26" fillId="0" borderId="57" xfId="1" applyFont="1" applyFill="1" applyBorder="1" applyAlignment="1">
      <alignment vertical="center" wrapText="1"/>
    </xf>
    <xf numFmtId="165" fontId="37" fillId="5" borderId="4" xfId="1" quotePrefix="1" applyNumberFormat="1" applyFont="1" applyFill="1" applyBorder="1" applyAlignment="1">
      <alignment horizontal="left" vertical="top" wrapText="1"/>
    </xf>
    <xf numFmtId="0" fontId="25" fillId="0" borderId="15" xfId="1" applyFont="1" applyBorder="1" applyAlignment="1">
      <alignment vertical="top" wrapText="1"/>
    </xf>
    <xf numFmtId="167" fontId="27" fillId="0" borderId="60" xfId="1" applyNumberFormat="1" applyFont="1" applyBorder="1" applyAlignment="1">
      <alignment horizontal="left" vertical="top" wrapText="1"/>
    </xf>
    <xf numFmtId="0" fontId="27" fillId="0" borderId="61" xfId="1" applyFont="1" applyBorder="1" applyAlignment="1">
      <alignment horizontal="left" vertical="top" wrapText="1"/>
    </xf>
    <xf numFmtId="4" fontId="27" fillId="0" borderId="17" xfId="1" applyNumberFormat="1" applyFont="1" applyBorder="1" applyAlignment="1">
      <alignment horizontal="right" vertical="top"/>
    </xf>
    <xf numFmtId="0" fontId="25" fillId="5" borderId="75" xfId="1" applyFont="1" applyFill="1" applyBorder="1" applyAlignment="1">
      <alignment vertical="top" wrapText="1"/>
    </xf>
    <xf numFmtId="0" fontId="37" fillId="5" borderId="66" xfId="1" applyFont="1" applyFill="1" applyBorder="1" applyAlignment="1">
      <alignment horizontal="left" vertical="top" wrapText="1"/>
    </xf>
    <xf numFmtId="167" fontId="36" fillId="0" borderId="51" xfId="1" applyNumberFormat="1" applyFont="1" applyBorder="1" applyAlignment="1">
      <alignment horizontal="left" vertical="center" wrapText="1"/>
    </xf>
    <xf numFmtId="0" fontId="33" fillId="0" borderId="53" xfId="1" applyFont="1" applyBorder="1" applyAlignment="1">
      <alignment horizontal="right" vertical="center" wrapText="1"/>
    </xf>
    <xf numFmtId="4" fontId="31" fillId="0" borderId="54" xfId="1" applyNumberFormat="1" applyFont="1" applyBorder="1" applyAlignment="1">
      <alignment horizontal="right" vertical="center" wrapText="1"/>
    </xf>
    <xf numFmtId="0" fontId="30" fillId="0" borderId="0" xfId="1" applyFont="1" applyBorder="1" applyAlignment="1">
      <alignment vertical="center" wrapText="1"/>
    </xf>
    <xf numFmtId="167" fontId="39" fillId="0" borderId="0" xfId="1" applyNumberFormat="1" applyFont="1" applyBorder="1" applyAlignment="1">
      <alignment horizontal="left" vertical="center" wrapText="1"/>
    </xf>
    <xf numFmtId="4" fontId="31" fillId="0" borderId="0" xfId="1" applyNumberFormat="1" applyFont="1" applyBorder="1" applyAlignment="1">
      <alignment horizontal="right" vertical="center" wrapText="1"/>
    </xf>
    <xf numFmtId="0" fontId="3" fillId="0" borderId="0" xfId="7"/>
    <xf numFmtId="0" fontId="5" fillId="0" borderId="0" xfId="7" applyFont="1"/>
    <xf numFmtId="0" fontId="3" fillId="0" borderId="0" xfId="7" applyAlignment="1">
      <alignment vertical="center"/>
    </xf>
    <xf numFmtId="0" fontId="42" fillId="0" borderId="5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left" vertical="center" wrapText="1"/>
    </xf>
    <xf numFmtId="0" fontId="5" fillId="0" borderId="5" xfId="7" applyFont="1" applyBorder="1" applyAlignment="1">
      <alignment horizontal="center" vertical="center"/>
    </xf>
    <xf numFmtId="0" fontId="5" fillId="0" borderId="11" xfId="7" applyFont="1" applyBorder="1" applyAlignment="1">
      <alignment horizontal="center" vertical="center"/>
    </xf>
    <xf numFmtId="0" fontId="5" fillId="0" borderId="59" xfId="7" applyFont="1" applyBorder="1" applyAlignment="1">
      <alignment horizontal="center" vertical="center"/>
    </xf>
    <xf numFmtId="164" fontId="43" fillId="0" borderId="59" xfId="7" applyNumberFormat="1" applyFont="1" applyBorder="1" applyAlignment="1">
      <alignment horizontal="center" vertical="center" wrapText="1"/>
    </xf>
    <xf numFmtId="164" fontId="43" fillId="0" borderId="11" xfId="7" applyNumberFormat="1" applyFont="1" applyBorder="1" applyAlignment="1">
      <alignment horizontal="right" vertical="center" wrapText="1"/>
    </xf>
    <xf numFmtId="164" fontId="43" fillId="0" borderId="5" xfId="7" applyNumberFormat="1" applyFont="1" applyBorder="1" applyAlignment="1">
      <alignment horizontal="center" vertical="center" wrapText="1"/>
    </xf>
    <xf numFmtId="0" fontId="3" fillId="0" borderId="5" xfId="7" applyBorder="1" applyAlignment="1">
      <alignment vertical="center"/>
    </xf>
    <xf numFmtId="0" fontId="43" fillId="0" borderId="5" xfId="7" applyFont="1" applyBorder="1" applyAlignment="1">
      <alignment vertical="center"/>
    </xf>
    <xf numFmtId="164" fontId="43" fillId="0" borderId="11" xfId="7" applyNumberFormat="1" applyFont="1" applyBorder="1" applyAlignment="1">
      <alignment vertical="center"/>
    </xf>
    <xf numFmtId="0" fontId="3" fillId="0" borderId="0" xfId="7" applyAlignment="1">
      <alignment horizontal="right"/>
    </xf>
    <xf numFmtId="0" fontId="10" fillId="0" borderId="0" xfId="3"/>
    <xf numFmtId="0" fontId="44" fillId="0" borderId="29" xfId="3" applyFont="1" applyBorder="1" applyAlignment="1">
      <alignment horizontal="left" vertical="center" wrapText="1"/>
    </xf>
    <xf numFmtId="0" fontId="45" fillId="0" borderId="47" xfId="3" applyFont="1" applyBorder="1" applyAlignment="1">
      <alignment vertical="center"/>
    </xf>
    <xf numFmtId="0" fontId="45" fillId="0" borderId="48" xfId="3" applyFont="1" applyBorder="1" applyAlignment="1">
      <alignment vertical="center"/>
    </xf>
    <xf numFmtId="0" fontId="45" fillId="0" borderId="48" xfId="3" applyFont="1" applyBorder="1" applyAlignment="1">
      <alignment horizontal="center" vertical="center"/>
    </xf>
    <xf numFmtId="0" fontId="45" fillId="0" borderId="49" xfId="3" applyFont="1" applyBorder="1" applyAlignment="1">
      <alignment horizontal="center" vertical="center" wrapText="1"/>
    </xf>
    <xf numFmtId="0" fontId="10" fillId="0" borderId="78" xfId="3" applyBorder="1"/>
    <xf numFmtId="0" fontId="10" fillId="0" borderId="41" xfId="3" applyBorder="1"/>
    <xf numFmtId="0" fontId="10" fillId="0" borderId="0" xfId="3" applyBorder="1" applyAlignment="1">
      <alignment horizontal="left"/>
    </xf>
    <xf numFmtId="0" fontId="17" fillId="0" borderId="42" xfId="3" quotePrefix="1" applyFont="1" applyBorder="1" applyAlignment="1">
      <alignment horizontal="left"/>
    </xf>
    <xf numFmtId="0" fontId="17" fillId="0" borderId="42" xfId="3" applyFont="1" applyBorder="1" applyAlignment="1">
      <alignment horizontal="left"/>
    </xf>
    <xf numFmtId="4" fontId="17" fillId="0" borderId="79" xfId="3" applyNumberFormat="1" applyFont="1" applyBorder="1" applyAlignment="1">
      <alignment horizontal="right" vertical="top"/>
    </xf>
    <xf numFmtId="0" fontId="10" fillId="0" borderId="47" xfId="3" applyBorder="1"/>
    <xf numFmtId="0" fontId="10" fillId="0" borderId="48" xfId="3" applyBorder="1" applyAlignment="1">
      <alignment horizontal="left"/>
    </xf>
    <xf numFmtId="0" fontId="17" fillId="0" borderId="48" xfId="3" quotePrefix="1" applyFont="1" applyBorder="1" applyAlignment="1">
      <alignment horizontal="left"/>
    </xf>
    <xf numFmtId="0" fontId="46" fillId="0" borderId="48" xfId="3" applyFont="1" applyBorder="1" applyAlignment="1">
      <alignment horizontal="right"/>
    </xf>
    <xf numFmtId="4" fontId="46" fillId="0" borderId="49" xfId="3" applyNumberFormat="1" applyFont="1" applyBorder="1" applyAlignment="1">
      <alignment horizontal="right"/>
    </xf>
    <xf numFmtId="0" fontId="41" fillId="0" borderId="0" xfId="3" applyFont="1" applyBorder="1" applyAlignment="1">
      <alignment horizontal="left" vertical="center"/>
    </xf>
    <xf numFmtId="0" fontId="45" fillId="0" borderId="47" xfId="3" applyFont="1" applyBorder="1" applyAlignment="1">
      <alignment horizontal="left" vertical="center"/>
    </xf>
    <xf numFmtId="0" fontId="10" fillId="0" borderId="40" xfId="3" applyBorder="1"/>
    <xf numFmtId="0" fontId="17" fillId="0" borderId="42" xfId="3" applyFont="1" applyBorder="1" applyAlignment="1">
      <alignment horizontal="left" wrapText="1"/>
    </xf>
    <xf numFmtId="4" fontId="17" fillId="0" borderId="82" xfId="3" applyNumberFormat="1" applyFont="1" applyBorder="1" applyAlignment="1">
      <alignment horizontal="right" vertical="top"/>
    </xf>
    <xf numFmtId="0" fontId="17" fillId="0" borderId="42" xfId="3" applyFont="1" applyFill="1" applyBorder="1" applyAlignment="1">
      <alignment horizontal="left" vertical="top"/>
    </xf>
    <xf numFmtId="0" fontId="27" fillId="0" borderId="25" xfId="1" applyFont="1" applyBorder="1" applyAlignment="1">
      <alignment horizontal="left" vertical="top" wrapText="1"/>
    </xf>
    <xf numFmtId="4" fontId="17" fillId="0" borderId="82" xfId="3" applyNumberFormat="1" applyFont="1" applyFill="1" applyBorder="1" applyAlignment="1">
      <alignment horizontal="right" vertical="top"/>
    </xf>
    <xf numFmtId="0" fontId="17" fillId="0" borderId="43" xfId="3" applyFont="1" applyBorder="1" applyAlignment="1">
      <alignment horizontal="left"/>
    </xf>
    <xf numFmtId="0" fontId="10" fillId="0" borderId="43" xfId="3" applyBorder="1" applyAlignment="1">
      <alignment horizontal="left"/>
    </xf>
    <xf numFmtId="0" fontId="10" fillId="0" borderId="42" xfId="3" applyBorder="1" applyAlignment="1">
      <alignment horizontal="left"/>
    </xf>
    <xf numFmtId="0" fontId="17" fillId="0" borderId="25" xfId="3" applyFont="1" applyBorder="1" applyAlignment="1">
      <alignment horizontal="left"/>
    </xf>
    <xf numFmtId="0" fontId="17" fillId="0" borderId="25" xfId="3" applyFont="1" applyBorder="1" applyAlignment="1">
      <alignment horizontal="left" wrapText="1"/>
    </xf>
    <xf numFmtId="4" fontId="17" fillId="0" borderId="45" xfId="3" applyNumberFormat="1" applyFont="1" applyBorder="1" applyAlignment="1">
      <alignment horizontal="right" vertical="top"/>
    </xf>
    <xf numFmtId="0" fontId="10" fillId="0" borderId="46" xfId="3" applyBorder="1" applyAlignment="1">
      <alignment horizontal="left"/>
    </xf>
    <xf numFmtId="49" fontId="17" fillId="0" borderId="42" xfId="3" applyNumberFormat="1" applyFont="1" applyBorder="1" applyAlignment="1">
      <alignment horizontal="left" wrapText="1"/>
    </xf>
    <xf numFmtId="4" fontId="46" fillId="0" borderId="83" xfId="3" applyNumberFormat="1" applyFont="1" applyBorder="1" applyAlignment="1">
      <alignment horizontal="right"/>
    </xf>
    <xf numFmtId="0" fontId="10" fillId="0" borderId="0" xfId="3" applyBorder="1"/>
    <xf numFmtId="164" fontId="26" fillId="0" borderId="0" xfId="2" applyFont="1" applyFill="1" applyBorder="1" applyAlignment="1" applyProtection="1"/>
    <xf numFmtId="0" fontId="28" fillId="0" borderId="0" xfId="4" applyFont="1" applyBorder="1" applyAlignment="1">
      <alignment horizontal="center"/>
    </xf>
    <xf numFmtId="0" fontId="47" fillId="0" borderId="0" xfId="4" applyFont="1"/>
    <xf numFmtId="0" fontId="26" fillId="0" borderId="0" xfId="4" applyFont="1"/>
    <xf numFmtId="0" fontId="2" fillId="0" borderId="0" xfId="4" applyFont="1"/>
    <xf numFmtId="0" fontId="40" fillId="0" borderId="0" xfId="4" applyFont="1" applyBorder="1" applyAlignment="1">
      <alignment horizontal="center"/>
    </xf>
    <xf numFmtId="164" fontId="48" fillId="0" borderId="0" xfId="2" applyFont="1" applyFill="1" applyBorder="1" applyAlignment="1" applyProtection="1">
      <alignment horizontal="left" vertical="center"/>
    </xf>
    <xf numFmtId="0" fontId="49" fillId="0" borderId="0" xfId="4" applyFont="1"/>
    <xf numFmtId="164" fontId="48" fillId="0" borderId="0" xfId="2" applyFont="1" applyFill="1" applyBorder="1" applyAlignment="1" applyProtection="1">
      <alignment horizontal="right" vertical="center"/>
    </xf>
    <xf numFmtId="164" fontId="35" fillId="0" borderId="0" xfId="2" applyFont="1" applyFill="1" applyBorder="1" applyAlignment="1" applyProtection="1">
      <alignment horizontal="center" vertical="center"/>
    </xf>
    <xf numFmtId="164" fontId="26" fillId="0" borderId="0" xfId="2" applyFont="1" applyFill="1" applyBorder="1" applyAlignment="1" applyProtection="1">
      <alignment horizontal="center"/>
    </xf>
    <xf numFmtId="0" fontId="3" fillId="0" borderId="0" xfId="12" applyFont="1" applyAlignment="1">
      <alignment horizontal="center" vertical="center"/>
    </xf>
    <xf numFmtId="164" fontId="35" fillId="0" borderId="0" xfId="2" applyFont="1" applyFill="1" applyBorder="1" applyAlignment="1" applyProtection="1">
      <alignment horizontal="center"/>
    </xf>
    <xf numFmtId="164" fontId="51" fillId="0" borderId="1" xfId="2" applyFont="1" applyFill="1" applyBorder="1" applyAlignment="1" applyProtection="1">
      <alignment horizontal="center" vertical="center"/>
    </xf>
    <xf numFmtId="164" fontId="51" fillId="0" borderId="2" xfId="2" applyFont="1" applyFill="1" applyBorder="1" applyAlignment="1" applyProtection="1">
      <alignment horizontal="center" vertical="center"/>
    </xf>
    <xf numFmtId="164" fontId="51" fillId="0" borderId="10" xfId="2" applyFont="1" applyFill="1" applyBorder="1" applyAlignment="1" applyProtection="1">
      <alignment horizontal="left" vertical="center"/>
    </xf>
    <xf numFmtId="164" fontId="28" fillId="0" borderId="84" xfId="2" applyFont="1" applyFill="1" applyBorder="1" applyAlignment="1" applyProtection="1"/>
    <xf numFmtId="164" fontId="33" fillId="0" borderId="10" xfId="2" applyFont="1" applyFill="1" applyBorder="1" applyAlignment="1" applyProtection="1">
      <alignment horizontal="center" vertical="center"/>
    </xf>
    <xf numFmtId="164" fontId="33" fillId="0" borderId="73" xfId="2" applyFont="1" applyFill="1" applyBorder="1" applyAlignment="1" applyProtection="1">
      <alignment horizontal="center" vertical="center"/>
    </xf>
    <xf numFmtId="164" fontId="33" fillId="0" borderId="85" xfId="2" applyFont="1" applyFill="1" applyBorder="1" applyAlignment="1" applyProtection="1">
      <alignment horizontal="center" vertical="center"/>
    </xf>
    <xf numFmtId="164" fontId="33" fillId="0" borderId="3" xfId="2" applyFont="1" applyFill="1" applyBorder="1" applyAlignment="1" applyProtection="1">
      <alignment horizontal="center" vertical="center" wrapText="1"/>
    </xf>
    <xf numFmtId="165" fontId="37" fillId="5" borderId="14" xfId="2" applyNumberFormat="1" applyFont="1" applyFill="1" applyBorder="1" applyAlignment="1" applyProtection="1">
      <alignment horizontal="left" vertical="top"/>
    </xf>
    <xf numFmtId="164" fontId="25" fillId="5" borderId="16" xfId="2" applyFont="1" applyFill="1" applyBorder="1" applyAlignment="1" applyProtection="1">
      <alignment vertical="top"/>
    </xf>
    <xf numFmtId="164" fontId="25" fillId="5" borderId="61" xfId="2" applyFont="1" applyFill="1" applyBorder="1" applyAlignment="1" applyProtection="1">
      <alignment vertical="top"/>
    </xf>
    <xf numFmtId="164" fontId="25" fillId="5" borderId="60" xfId="2" applyFont="1" applyFill="1" applyBorder="1" applyAlignment="1" applyProtection="1">
      <alignment vertical="top"/>
    </xf>
    <xf numFmtId="49" fontId="37" fillId="5" borderId="61" xfId="2" applyNumberFormat="1" applyFont="1" applyFill="1" applyBorder="1" applyAlignment="1" applyProtection="1">
      <alignment horizontal="left" vertical="top" wrapText="1"/>
    </xf>
    <xf numFmtId="168" fontId="37" fillId="5" borderId="86" xfId="2" applyNumberFormat="1" applyFont="1" applyFill="1" applyBorder="1" applyAlignment="1" applyProtection="1">
      <alignment horizontal="right" vertical="top"/>
    </xf>
    <xf numFmtId="168" fontId="37" fillId="5" borderId="87" xfId="2" applyNumberFormat="1" applyFont="1" applyFill="1" applyBorder="1" applyAlignment="1" applyProtection="1">
      <alignment horizontal="right" vertical="top"/>
    </xf>
    <xf numFmtId="4" fontId="37" fillId="5" borderId="17" xfId="2" applyNumberFormat="1" applyFont="1" applyFill="1" applyBorder="1" applyAlignment="1" applyProtection="1">
      <alignment horizontal="right" vertical="top"/>
    </xf>
    <xf numFmtId="0" fontId="25" fillId="0" borderId="0" xfId="4" applyFont="1" applyAlignment="1">
      <alignment vertical="top"/>
    </xf>
    <xf numFmtId="164" fontId="25" fillId="0" borderId="14" xfId="2" applyFont="1" applyFill="1" applyBorder="1" applyAlignment="1" applyProtection="1">
      <alignment vertical="top"/>
    </xf>
    <xf numFmtId="164" fontId="25" fillId="0" borderId="18" xfId="2" applyFont="1" applyFill="1" applyBorder="1" applyAlignment="1" applyProtection="1">
      <alignment vertical="top"/>
    </xf>
    <xf numFmtId="164" fontId="25" fillId="0" borderId="16" xfId="2" applyFont="1" applyFill="1" applyBorder="1" applyAlignment="1" applyProtection="1">
      <alignment vertical="top"/>
    </xf>
    <xf numFmtId="164" fontId="25" fillId="0" borderId="11" xfId="2" applyFont="1" applyFill="1" applyBorder="1" applyAlignment="1" applyProtection="1">
      <alignment vertical="top"/>
    </xf>
    <xf numFmtId="169" fontId="27" fillId="0" borderId="59" xfId="2" applyNumberFormat="1" applyFont="1" applyFill="1" applyBorder="1" applyAlignment="1" applyProtection="1">
      <alignment horizontal="left" vertical="top"/>
    </xf>
    <xf numFmtId="164" fontId="27" fillId="0" borderId="11" xfId="2" applyFont="1" applyFill="1" applyBorder="1" applyAlignment="1" applyProtection="1">
      <alignment horizontal="left" vertical="top"/>
    </xf>
    <xf numFmtId="168" fontId="27" fillId="0" borderId="88" xfId="2" applyNumberFormat="1" applyFont="1" applyFill="1" applyBorder="1" applyAlignment="1" applyProtection="1">
      <alignment horizontal="right" vertical="top"/>
    </xf>
    <xf numFmtId="168" fontId="27" fillId="0" borderId="89" xfId="2" applyNumberFormat="1" applyFont="1" applyFill="1" applyBorder="1" applyAlignment="1" applyProtection="1">
      <alignment horizontal="right" vertical="top"/>
    </xf>
    <xf numFmtId="4" fontId="27" fillId="0" borderId="6" xfId="2" applyNumberFormat="1" applyFont="1" applyFill="1" applyBorder="1" applyAlignment="1" applyProtection="1">
      <alignment horizontal="right" vertical="top"/>
    </xf>
    <xf numFmtId="164" fontId="26" fillId="0" borderId="26" xfId="2" applyFont="1" applyFill="1" applyBorder="1" applyAlignment="1" applyProtection="1">
      <alignment vertical="center"/>
    </xf>
    <xf numFmtId="164" fontId="26" fillId="0" borderId="27" xfId="2" applyFont="1" applyFill="1" applyBorder="1" applyAlignment="1" applyProtection="1">
      <alignment vertical="center"/>
    </xf>
    <xf numFmtId="164" fontId="26" fillId="0" borderId="53" xfId="2" applyFont="1" applyFill="1" applyBorder="1" applyAlignment="1" applyProtection="1">
      <alignment vertical="center"/>
    </xf>
    <xf numFmtId="164" fontId="26" fillId="0" borderId="52" xfId="2" applyFont="1" applyFill="1" applyBorder="1" applyAlignment="1" applyProtection="1">
      <alignment vertical="center"/>
    </xf>
    <xf numFmtId="164" fontId="33" fillId="0" borderId="53" xfId="2" applyFont="1" applyFill="1" applyBorder="1" applyAlignment="1" applyProtection="1">
      <alignment horizontal="right" vertical="center"/>
    </xf>
    <xf numFmtId="168" fontId="33" fillId="0" borderId="90" xfId="2" applyNumberFormat="1" applyFont="1" applyFill="1" applyBorder="1" applyAlignment="1" applyProtection="1">
      <alignment horizontal="right" vertical="center"/>
    </xf>
    <xf numFmtId="168" fontId="33" fillId="0" borderId="91" xfId="2" applyNumberFormat="1" applyFont="1" applyFill="1" applyBorder="1" applyAlignment="1" applyProtection="1">
      <alignment horizontal="right" vertical="center"/>
    </xf>
    <xf numFmtId="4" fontId="33" fillId="0" borderId="54" xfId="2" applyNumberFormat="1" applyFont="1" applyFill="1" applyBorder="1" applyAlignment="1" applyProtection="1">
      <alignment horizontal="right" vertical="center"/>
    </xf>
    <xf numFmtId="0" fontId="26" fillId="0" borderId="0" xfId="4" applyFont="1" applyAlignment="1">
      <alignment vertical="center"/>
    </xf>
    <xf numFmtId="164" fontId="36" fillId="0" borderId="0" xfId="2" applyFont="1" applyFill="1" applyBorder="1" applyAlignment="1" applyProtection="1">
      <alignment horizontal="left" vertical="top"/>
    </xf>
    <xf numFmtId="170" fontId="36" fillId="0" borderId="0" xfId="2" applyNumberFormat="1" applyFont="1" applyFill="1" applyBorder="1" applyAlignment="1" applyProtection="1">
      <alignment horizontal="left" vertical="top"/>
    </xf>
    <xf numFmtId="4" fontId="26" fillId="0" borderId="0" xfId="2" applyNumberFormat="1" applyFont="1" applyFill="1" applyBorder="1" applyAlignment="1" applyProtection="1"/>
    <xf numFmtId="164" fontId="33" fillId="0" borderId="73" xfId="2" applyFont="1" applyFill="1" applyBorder="1" applyAlignment="1" applyProtection="1">
      <alignment horizontal="center" vertical="center" wrapText="1"/>
    </xf>
    <xf numFmtId="4" fontId="33" fillId="0" borderId="3" xfId="2" applyNumberFormat="1" applyFont="1" applyFill="1" applyBorder="1" applyAlignment="1" applyProtection="1">
      <alignment horizontal="center" vertical="center" wrapText="1"/>
    </xf>
    <xf numFmtId="164" fontId="25" fillId="0" borderId="15" xfId="2" applyFont="1" applyFill="1" applyBorder="1" applyAlignment="1" applyProtection="1">
      <alignment vertical="top"/>
    </xf>
    <xf numFmtId="164" fontId="25" fillId="0" borderId="61" xfId="2" applyFont="1" applyFill="1" applyBorder="1" applyAlignment="1" applyProtection="1">
      <alignment vertical="top"/>
    </xf>
    <xf numFmtId="167" fontId="27" fillId="0" borderId="60" xfId="2" applyNumberFormat="1" applyFont="1" applyFill="1" applyBorder="1" applyAlignment="1" applyProtection="1">
      <alignment horizontal="left" vertical="top"/>
    </xf>
    <xf numFmtId="164" fontId="27" fillId="0" borderId="61" xfId="2" applyFont="1" applyFill="1" applyBorder="1" applyAlignment="1" applyProtection="1">
      <alignment horizontal="left" vertical="top"/>
    </xf>
    <xf numFmtId="4" fontId="27" fillId="0" borderId="86" xfId="2" applyNumberFormat="1" applyFont="1" applyFill="1" applyBorder="1" applyAlignment="1" applyProtection="1">
      <alignment horizontal="right" vertical="top"/>
    </xf>
    <xf numFmtId="4" fontId="27" fillId="0" borderId="87" xfId="2" applyNumberFormat="1" applyFont="1" applyFill="1" applyBorder="1" applyAlignment="1" applyProtection="1">
      <alignment horizontal="right" vertical="top"/>
    </xf>
    <xf numFmtId="4" fontId="27" fillId="0" borderId="17" xfId="2" applyNumberFormat="1" applyFont="1" applyFill="1" applyBorder="1" applyAlignment="1" applyProtection="1">
      <alignment horizontal="right" vertical="top"/>
    </xf>
    <xf numFmtId="167" fontId="27" fillId="0" borderId="59" xfId="2" applyNumberFormat="1" applyFont="1" applyFill="1" applyBorder="1" applyAlignment="1" applyProtection="1">
      <alignment horizontal="left" vertical="top"/>
    </xf>
    <xf numFmtId="171" fontId="27" fillId="0" borderId="88" xfId="2" applyNumberFormat="1" applyFont="1" applyFill="1" applyBorder="1" applyAlignment="1" applyProtection="1">
      <alignment horizontal="right" vertical="top"/>
    </xf>
    <xf numFmtId="171" fontId="27" fillId="0" borderId="89" xfId="2" applyNumberFormat="1" applyFont="1" applyFill="1" applyBorder="1" applyAlignment="1" applyProtection="1">
      <alignment horizontal="right" vertical="top"/>
    </xf>
    <xf numFmtId="4" fontId="27" fillId="0" borderId="88" xfId="2" applyNumberFormat="1" applyFont="1" applyFill="1" applyBorder="1" applyAlignment="1" applyProtection="1">
      <alignment horizontal="right" vertical="top"/>
    </xf>
    <xf numFmtId="172" fontId="27" fillId="0" borderId="88" xfId="2" applyNumberFormat="1" applyFont="1" applyFill="1" applyBorder="1" applyAlignment="1" applyProtection="1">
      <alignment horizontal="right" vertical="top"/>
    </xf>
    <xf numFmtId="172" fontId="27" fillId="0" borderId="89" xfId="2" applyNumberFormat="1" applyFont="1" applyFill="1" applyBorder="1" applyAlignment="1" applyProtection="1">
      <alignment horizontal="right" vertical="top"/>
    </xf>
    <xf numFmtId="164" fontId="27" fillId="0" borderId="11" xfId="2" applyFont="1" applyFill="1" applyBorder="1" applyAlignment="1" applyProtection="1">
      <alignment horizontal="left" vertical="top" wrapText="1"/>
    </xf>
    <xf numFmtId="171" fontId="27" fillId="0" borderId="88" xfId="2" applyNumberFormat="1" applyFont="1" applyFill="1" applyBorder="1" applyAlignment="1" applyProtection="1">
      <alignment horizontal="right" vertical="top" wrapText="1"/>
    </xf>
    <xf numFmtId="171" fontId="27" fillId="0" borderId="89" xfId="2" applyNumberFormat="1" applyFont="1" applyFill="1" applyBorder="1" applyAlignment="1" applyProtection="1">
      <alignment horizontal="right" vertical="top" wrapText="1"/>
    </xf>
    <xf numFmtId="0" fontId="6" fillId="0" borderId="14" xfId="1" applyFont="1" applyBorder="1" applyAlignment="1">
      <alignment horizontal="right" vertical="top"/>
    </xf>
    <xf numFmtId="0" fontId="7" fillId="0" borderId="16" xfId="1" applyFont="1" applyBorder="1" applyAlignment="1">
      <alignment horizontal="center" vertical="top"/>
    </xf>
    <xf numFmtId="0" fontId="8" fillId="0" borderId="16" xfId="1" applyFont="1" applyBorder="1" applyAlignment="1">
      <alignment horizontal="left" vertical="top" wrapText="1"/>
    </xf>
    <xf numFmtId="4" fontId="7" fillId="0" borderId="16" xfId="1" applyNumberFormat="1" applyFont="1" applyBorder="1" applyAlignment="1">
      <alignment vertical="top"/>
    </xf>
    <xf numFmtId="4" fontId="7" fillId="0" borderId="17" xfId="1" applyNumberFormat="1" applyFont="1" applyBorder="1" applyAlignment="1">
      <alignment vertical="top"/>
    </xf>
    <xf numFmtId="0" fontId="6" fillId="0" borderId="74" xfId="1" applyFont="1" applyBorder="1" applyAlignment="1">
      <alignment horizontal="right" vertical="top"/>
    </xf>
    <xf numFmtId="0" fontId="7" fillId="0" borderId="12" xfId="1" applyFont="1" applyBorder="1" applyAlignment="1">
      <alignment horizontal="center" vertical="top"/>
    </xf>
    <xf numFmtId="4" fontId="7" fillId="0" borderId="12" xfId="1" applyNumberFormat="1" applyFont="1" applyBorder="1" applyAlignment="1">
      <alignment vertical="top"/>
    </xf>
    <xf numFmtId="4" fontId="7" fillId="0" borderId="13" xfId="1" applyNumberFormat="1" applyFont="1" applyBorder="1" applyAlignment="1">
      <alignment vertical="top"/>
    </xf>
    <xf numFmtId="0" fontId="6" fillId="0" borderId="18" xfId="1" applyFont="1" applyBorder="1" applyAlignment="1">
      <alignment horizontal="right" vertical="top"/>
    </xf>
    <xf numFmtId="0" fontId="7" fillId="0" borderId="15" xfId="1" applyFont="1" applyBorder="1" applyAlignment="1">
      <alignment horizontal="center" vertical="top"/>
    </xf>
    <xf numFmtId="4" fontId="7" fillId="0" borderId="15" xfId="1" applyNumberFormat="1" applyFont="1" applyBorder="1" applyAlignment="1">
      <alignment vertical="top"/>
    </xf>
    <xf numFmtId="4" fontId="7" fillId="0" borderId="20" xfId="1" applyNumberFormat="1" applyFont="1" applyBorder="1" applyAlignment="1">
      <alignment vertical="top"/>
    </xf>
    <xf numFmtId="0" fontId="52" fillId="0" borderId="15" xfId="1" applyFont="1" applyBorder="1" applyAlignment="1">
      <alignment horizontal="left" vertical="top" wrapText="1"/>
    </xf>
    <xf numFmtId="0" fontId="52" fillId="0" borderId="12" xfId="1" applyFont="1" applyBorder="1" applyAlignment="1">
      <alignment horizontal="left" vertical="top" wrapText="1"/>
    </xf>
    <xf numFmtId="4" fontId="1" fillId="0" borderId="15" xfId="9" applyNumberFormat="1" applyBorder="1" applyAlignment="1">
      <alignment horizontal="right" vertical="center"/>
    </xf>
    <xf numFmtId="4" fontId="1" fillId="0" borderId="20" xfId="9" applyNumberFormat="1" applyBorder="1" applyAlignment="1">
      <alignment horizontal="right" vertical="center"/>
    </xf>
    <xf numFmtId="0" fontId="1" fillId="0" borderId="25" xfId="9" applyFont="1" applyBorder="1" applyAlignment="1">
      <alignment horizontal="left" vertical="top" wrapText="1"/>
    </xf>
    <xf numFmtId="0" fontId="11" fillId="0" borderId="25" xfId="9" applyFont="1" applyBorder="1" applyAlignment="1">
      <alignment horizontal="left" vertical="top" wrapText="1"/>
    </xf>
    <xf numFmtId="0" fontId="21" fillId="0" borderId="44" xfId="8" applyFont="1" applyBorder="1" applyAlignment="1">
      <alignment horizontal="center" vertical="top" wrapText="1"/>
    </xf>
    <xf numFmtId="166" fontId="27" fillId="8" borderId="5" xfId="1" applyNumberFormat="1" applyFont="1" applyFill="1" applyBorder="1" applyAlignment="1">
      <alignment horizontal="left" vertical="top" wrapText="1"/>
    </xf>
    <xf numFmtId="0" fontId="25" fillId="8" borderId="59" xfId="1" applyFont="1" applyFill="1" applyBorder="1" applyAlignment="1">
      <alignment vertical="top" wrapText="1"/>
    </xf>
    <xf numFmtId="0" fontId="27" fillId="8" borderId="11" xfId="1" applyFont="1" applyFill="1" applyBorder="1" applyAlignment="1">
      <alignment horizontal="left" vertical="top" wrapText="1"/>
    </xf>
    <xf numFmtId="4" fontId="27" fillId="8" borderId="6" xfId="1" applyNumberFormat="1" applyFont="1" applyFill="1" applyBorder="1" applyAlignment="1">
      <alignment horizontal="right" vertical="top"/>
    </xf>
    <xf numFmtId="166" fontId="27" fillId="8" borderId="5" xfId="1" quotePrefix="1" applyNumberFormat="1" applyFont="1" applyFill="1" applyBorder="1" applyAlignment="1">
      <alignment horizontal="left" vertical="top" wrapText="1"/>
    </xf>
    <xf numFmtId="166" fontId="27" fillId="8" borderId="12" xfId="1" applyNumberFormat="1" applyFont="1" applyFill="1" applyBorder="1" applyAlignment="1">
      <alignment horizontal="left" vertical="top" wrapText="1"/>
    </xf>
    <xf numFmtId="0" fontId="25" fillId="8" borderId="75" xfId="1" applyFont="1" applyFill="1" applyBorder="1" applyAlignment="1">
      <alignment vertical="top" wrapText="1"/>
    </xf>
    <xf numFmtId="0" fontId="27" fillId="8" borderId="66" xfId="1" applyFont="1" applyFill="1" applyBorder="1" applyAlignment="1">
      <alignment horizontal="left" vertical="top" wrapText="1"/>
    </xf>
    <xf numFmtId="4" fontId="27" fillId="8" borderId="13" xfId="1" applyNumberFormat="1" applyFont="1" applyFill="1" applyBorder="1" applyAlignment="1">
      <alignment horizontal="right" vertical="top"/>
    </xf>
    <xf numFmtId="0" fontId="25" fillId="8" borderId="12" xfId="1" applyFont="1" applyFill="1" applyBorder="1" applyAlignment="1">
      <alignment horizontal="left" vertical="top" wrapText="1"/>
    </xf>
    <xf numFmtId="167" fontId="27" fillId="8" borderId="0" xfId="1" applyNumberFormat="1" applyFont="1" applyFill="1" applyBorder="1" applyAlignment="1">
      <alignment horizontal="left" vertical="top" wrapText="1"/>
    </xf>
    <xf numFmtId="4" fontId="27" fillId="8" borderId="20" xfId="1" applyNumberFormat="1" applyFont="1" applyFill="1" applyBorder="1" applyAlignment="1">
      <alignment horizontal="right" vertical="top"/>
    </xf>
    <xf numFmtId="0" fontId="25" fillId="8" borderId="5" xfId="1" applyFont="1" applyFill="1" applyBorder="1" applyAlignment="1">
      <alignment horizontal="left" vertical="top" wrapText="1"/>
    </xf>
    <xf numFmtId="4" fontId="27" fillId="8" borderId="17" xfId="1" applyNumberFormat="1" applyFont="1" applyFill="1" applyBorder="1" applyAlignment="1">
      <alignment horizontal="right" vertical="top"/>
    </xf>
    <xf numFmtId="0" fontId="25" fillId="8" borderId="60" xfId="1" applyFont="1" applyFill="1" applyBorder="1" applyAlignment="1">
      <alignment vertical="top" wrapText="1"/>
    </xf>
    <xf numFmtId="0" fontId="27" fillId="8" borderId="61" xfId="1" applyFont="1" applyFill="1" applyBorder="1" applyAlignment="1">
      <alignment horizontal="left" vertical="top" wrapText="1"/>
    </xf>
    <xf numFmtId="0" fontId="26" fillId="0" borderId="65" xfId="1" applyFont="1" applyBorder="1" applyAlignment="1">
      <alignment vertical="center" wrapText="1"/>
    </xf>
    <xf numFmtId="0" fontId="25" fillId="5" borderId="12" xfId="1" applyFont="1" applyFill="1" applyBorder="1" applyAlignment="1">
      <alignment vertical="top" wrapText="1"/>
    </xf>
    <xf numFmtId="167" fontId="27" fillId="5" borderId="75" xfId="1" applyNumberFormat="1" applyFont="1" applyFill="1" applyBorder="1" applyAlignment="1">
      <alignment horizontal="left" vertical="top" wrapText="1"/>
    </xf>
    <xf numFmtId="0" fontId="26" fillId="0" borderId="25" xfId="1" applyFont="1" applyBorder="1" applyAlignment="1">
      <alignment horizontal="left" vertical="center" wrapText="1"/>
    </xf>
    <xf numFmtId="0" fontId="25" fillId="6" borderId="25" xfId="1" applyFont="1" applyFill="1" applyBorder="1" applyAlignment="1">
      <alignment horizontal="left" vertical="center" wrapText="1"/>
    </xf>
    <xf numFmtId="0" fontId="25" fillId="6" borderId="58" xfId="1" applyFont="1" applyFill="1" applyBorder="1" applyAlignment="1">
      <alignment horizontal="left" vertical="center" wrapText="1"/>
    </xf>
    <xf numFmtId="4" fontId="25" fillId="6" borderId="13" xfId="1" applyNumberFormat="1" applyFont="1" applyFill="1" applyBorder="1" applyAlignment="1">
      <alignment vertical="center"/>
    </xf>
    <xf numFmtId="0" fontId="42" fillId="7" borderId="25" xfId="1" applyFont="1" applyFill="1" applyBorder="1" applyAlignment="1">
      <alignment horizontal="left" vertical="center" wrapText="1"/>
    </xf>
    <xf numFmtId="0" fontId="42" fillId="7" borderId="58" xfId="1" applyFont="1" applyFill="1" applyBorder="1" applyAlignment="1">
      <alignment horizontal="left" vertical="center" wrapText="1"/>
    </xf>
    <xf numFmtId="4" fontId="25" fillId="0" borderId="13" xfId="1" applyNumberFormat="1" applyFont="1" applyBorder="1" applyAlignment="1">
      <alignment vertical="center"/>
    </xf>
    <xf numFmtId="0" fontId="25" fillId="0" borderId="25" xfId="1" applyFont="1" applyBorder="1" applyAlignment="1">
      <alignment horizontal="left" vertical="top" wrapText="1"/>
    </xf>
    <xf numFmtId="4" fontId="42" fillId="7" borderId="13" xfId="1" applyNumberFormat="1" applyFont="1" applyFill="1" applyBorder="1" applyAlignment="1">
      <alignment horizontal="right" vertical="center"/>
    </xf>
    <xf numFmtId="173" fontId="43" fillId="0" borderId="5" xfId="7" applyNumberFormat="1" applyFont="1" applyBorder="1" applyAlignment="1">
      <alignment horizontal="center" vertical="center" wrapText="1"/>
    </xf>
    <xf numFmtId="0" fontId="17" fillId="9" borderId="42" xfId="3" applyFont="1" applyFill="1" applyBorder="1" applyAlignment="1">
      <alignment horizontal="left" vertical="top"/>
    </xf>
    <xf numFmtId="4" fontId="17" fillId="9" borderId="82" xfId="3" applyNumberFormat="1" applyFont="1" applyFill="1" applyBorder="1" applyAlignment="1">
      <alignment horizontal="right" vertical="top"/>
    </xf>
    <xf numFmtId="0" fontId="3" fillId="0" borderId="0" xfId="13"/>
    <xf numFmtId="0" fontId="4" fillId="0" borderId="0" xfId="13" applyFont="1"/>
    <xf numFmtId="49" fontId="53" fillId="10" borderId="5" xfId="13" applyNumberFormat="1" applyFont="1" applyFill="1" applyBorder="1" applyAlignment="1" applyProtection="1">
      <alignment horizontal="center" vertical="center" wrapText="1"/>
      <protection locked="0"/>
    </xf>
    <xf numFmtId="49" fontId="55" fillId="10" borderId="15" xfId="13" applyNumberFormat="1" applyFont="1" applyFill="1" applyBorder="1" applyAlignment="1" applyProtection="1">
      <alignment horizontal="center" vertical="center" wrapText="1"/>
      <protection locked="0"/>
    </xf>
    <xf numFmtId="49" fontId="53" fillId="10" borderId="15" xfId="13" applyNumberFormat="1" applyFont="1" applyFill="1" applyBorder="1" applyAlignment="1" applyProtection="1">
      <alignment horizontal="center" vertical="center" wrapText="1"/>
      <protection locked="0"/>
    </xf>
    <xf numFmtId="49" fontId="54" fillId="10" borderId="5" xfId="13" applyNumberFormat="1" applyFont="1" applyFill="1" applyBorder="1" applyAlignment="1" applyProtection="1">
      <alignment horizontal="center" vertical="center" wrapText="1"/>
      <protection locked="0"/>
    </xf>
    <xf numFmtId="49" fontId="54" fillId="10" borderId="5" xfId="13" applyNumberFormat="1" applyFont="1" applyFill="1" applyBorder="1" applyAlignment="1" applyProtection="1">
      <alignment horizontal="left" vertical="center" wrapText="1"/>
      <protection locked="0"/>
    </xf>
    <xf numFmtId="174" fontId="54" fillId="10" borderId="5" xfId="13" applyNumberFormat="1" applyFont="1" applyFill="1" applyBorder="1" applyAlignment="1" applyProtection="1">
      <alignment horizontal="right" vertical="center" wrapText="1"/>
      <protection locked="0"/>
    </xf>
    <xf numFmtId="49" fontId="53" fillId="10" borderId="0" xfId="13" applyNumberFormat="1" applyFont="1" applyFill="1" applyBorder="1" applyAlignment="1" applyProtection="1">
      <alignment horizontal="center" vertical="center" wrapText="1"/>
      <protection locked="0"/>
    </xf>
    <xf numFmtId="49" fontId="53" fillId="10" borderId="5" xfId="13" applyNumberFormat="1" applyFont="1" applyFill="1" applyBorder="1" applyAlignment="1" applyProtection="1">
      <alignment horizontal="left" vertical="center" wrapText="1"/>
      <protection locked="0"/>
    </xf>
    <xf numFmtId="174" fontId="53" fillId="10" borderId="5" xfId="13" applyNumberFormat="1" applyFont="1" applyFill="1" applyBorder="1" applyAlignment="1" applyProtection="1">
      <alignment horizontal="right" vertical="center" wrapText="1"/>
      <protection locked="0"/>
    </xf>
    <xf numFmtId="49" fontId="54" fillId="10" borderId="0" xfId="13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3" applyFont="1" applyAlignment="1">
      <alignment vertical="top"/>
    </xf>
    <xf numFmtId="174" fontId="4" fillId="0" borderId="0" xfId="13" applyNumberFormat="1" applyFont="1"/>
    <xf numFmtId="0" fontId="1" fillId="0" borderId="68" xfId="9" applyFont="1" applyBorder="1" applyAlignment="1">
      <alignment horizontal="left" vertical="top" wrapText="1"/>
    </xf>
    <xf numFmtId="49" fontId="1" fillId="0" borderId="68" xfId="9" applyNumberFormat="1" applyBorder="1" applyAlignment="1">
      <alignment horizontal="center" vertical="center"/>
    </xf>
    <xf numFmtId="4" fontId="1" fillId="0" borderId="68" xfId="9" applyNumberFormat="1" applyBorder="1" applyAlignment="1">
      <alignment horizontal="right" vertical="center"/>
    </xf>
    <xf numFmtId="0" fontId="11" fillId="0" borderId="68" xfId="9" applyFont="1" applyBorder="1" applyAlignment="1">
      <alignment horizontal="left" vertical="top" wrapText="1"/>
    </xf>
    <xf numFmtId="4" fontId="1" fillId="0" borderId="71" xfId="9" applyNumberFormat="1" applyBorder="1" applyAlignment="1">
      <alignment horizontal="right" vertical="center"/>
    </xf>
    <xf numFmtId="0" fontId="20" fillId="3" borderId="36" xfId="8" applyFont="1" applyFill="1" applyBorder="1" applyAlignment="1">
      <alignment horizontal="center" vertical="center" wrapText="1"/>
    </xf>
    <xf numFmtId="0" fontId="21" fillId="3" borderId="37" xfId="8" applyFont="1" applyFill="1" applyBorder="1" applyAlignment="1">
      <alignment horizontal="center" vertical="center" wrapText="1"/>
    </xf>
    <xf numFmtId="0" fontId="21" fillId="3" borderId="38" xfId="8" applyFont="1" applyFill="1" applyBorder="1" applyAlignment="1">
      <alignment horizontal="center" vertical="center" wrapText="1"/>
    </xf>
    <xf numFmtId="0" fontId="20" fillId="3" borderId="38" xfId="8" applyFont="1" applyFill="1" applyBorder="1" applyAlignment="1">
      <alignment vertical="center" wrapText="1"/>
    </xf>
    <xf numFmtId="4" fontId="20" fillId="3" borderId="38" xfId="8" applyNumberFormat="1" applyFont="1" applyFill="1" applyBorder="1" applyAlignment="1">
      <alignment horizontal="right" vertical="center" wrapText="1"/>
    </xf>
    <xf numFmtId="4" fontId="20" fillId="3" borderId="39" xfId="8" applyNumberFormat="1" applyFont="1" applyFill="1" applyBorder="1" applyAlignment="1">
      <alignment horizontal="right" vertical="center" wrapText="1"/>
    </xf>
    <xf numFmtId="0" fontId="63" fillId="0" borderId="52" xfId="1" applyFont="1" applyBorder="1" applyAlignment="1">
      <alignment horizontal="center" vertical="center"/>
    </xf>
    <xf numFmtId="0" fontId="60" fillId="0" borderId="15" xfId="6" applyFont="1" applyBorder="1" applyAlignment="1">
      <alignment vertical="top" wrapText="1"/>
    </xf>
    <xf numFmtId="49" fontId="11" fillId="0" borderId="5" xfId="9" applyNumberFormat="1" applyFont="1" applyBorder="1" applyAlignment="1">
      <alignment horizontal="center"/>
    </xf>
    <xf numFmtId="4" fontId="1" fillId="0" borderId="93" xfId="9" applyNumberFormat="1" applyBorder="1" applyAlignment="1">
      <alignment horizontal="right" vertical="center"/>
    </xf>
    <xf numFmtId="4" fontId="1" fillId="0" borderId="94" xfId="9" applyNumberFormat="1" applyBorder="1" applyAlignment="1">
      <alignment horizontal="right" vertical="center"/>
    </xf>
    <xf numFmtId="4" fontId="1" fillId="0" borderId="95" xfId="9" applyNumberFormat="1" applyBorder="1" applyAlignment="1">
      <alignment horizontal="right" vertical="center"/>
    </xf>
    <xf numFmtId="0" fontId="16" fillId="0" borderId="19" xfId="10" applyFont="1" applyBorder="1" applyAlignment="1">
      <alignment horizontal="left" vertical="top" wrapText="1"/>
    </xf>
    <xf numFmtId="0" fontId="10" fillId="0" borderId="19" xfId="10" applyFont="1" applyBorder="1" applyAlignment="1">
      <alignment horizontal="left" vertical="top" wrapText="1"/>
    </xf>
    <xf numFmtId="4" fontId="65" fillId="0" borderId="15" xfId="9" applyNumberFormat="1" applyFont="1" applyBorder="1" applyAlignment="1">
      <alignment horizontal="left" vertical="center"/>
    </xf>
    <xf numFmtId="49" fontId="13" fillId="0" borderId="15" xfId="9" applyNumberFormat="1" applyFont="1" applyBorder="1" applyAlignment="1">
      <alignment horizontal="center" vertical="center"/>
    </xf>
    <xf numFmtId="0" fontId="13" fillId="0" borderId="19" xfId="10" applyFont="1" applyBorder="1" applyAlignment="1">
      <alignment horizontal="left" vertical="top" wrapText="1"/>
    </xf>
    <xf numFmtId="0" fontId="45" fillId="0" borderId="15" xfId="9" applyFont="1" applyBorder="1" applyAlignment="1">
      <alignment horizontal="left" vertical="top" wrapText="1"/>
    </xf>
    <xf numFmtId="4" fontId="65" fillId="0" borderId="20" xfId="9" applyNumberFormat="1" applyFont="1" applyBorder="1" applyAlignment="1">
      <alignment horizontal="right" vertical="center"/>
    </xf>
    <xf numFmtId="0" fontId="1" fillId="0" borderId="42" xfId="9" applyFont="1" applyBorder="1" applyAlignment="1">
      <alignment horizontal="left" vertical="top" wrapText="1"/>
    </xf>
    <xf numFmtId="49" fontId="1" fillId="0" borderId="42" xfId="9" applyNumberFormat="1" applyFont="1" applyBorder="1" applyAlignment="1">
      <alignment horizontal="center" vertical="center"/>
    </xf>
    <xf numFmtId="4" fontId="1" fillId="0" borderId="42" xfId="9" applyNumberFormat="1" applyBorder="1" applyAlignment="1">
      <alignment horizontal="right" vertical="center"/>
    </xf>
    <xf numFmtId="0" fontId="11" fillId="0" borderId="42" xfId="9" applyFont="1" applyBorder="1" applyAlignment="1">
      <alignment horizontal="left" vertical="top" wrapText="1"/>
    </xf>
    <xf numFmtId="0" fontId="1" fillId="0" borderId="46" xfId="9" applyFont="1" applyBorder="1" applyAlignment="1">
      <alignment horizontal="left" vertical="top" wrapText="1"/>
    </xf>
    <xf numFmtId="49" fontId="1" fillId="0" borderId="46" xfId="9" applyNumberFormat="1" applyFont="1" applyBorder="1" applyAlignment="1">
      <alignment horizontal="center" vertical="center"/>
    </xf>
    <xf numFmtId="4" fontId="1" fillId="0" borderId="46" xfId="9" applyNumberFormat="1" applyBorder="1" applyAlignment="1">
      <alignment horizontal="right" vertical="center"/>
    </xf>
    <xf numFmtId="0" fontId="11" fillId="0" borderId="46" xfId="9" applyFont="1" applyBorder="1" applyAlignment="1">
      <alignment horizontal="left" vertical="top" wrapText="1"/>
    </xf>
    <xf numFmtId="0" fontId="1" fillId="0" borderId="43" xfId="9" applyFont="1" applyBorder="1" applyAlignment="1">
      <alignment horizontal="left" vertical="top" wrapText="1"/>
    </xf>
    <xf numFmtId="49" fontId="1" fillId="0" borderId="43" xfId="9" applyNumberFormat="1" applyFont="1" applyBorder="1" applyAlignment="1">
      <alignment horizontal="center" vertical="center"/>
    </xf>
    <xf numFmtId="4" fontId="1" fillId="0" borderId="43" xfId="9" applyNumberFormat="1" applyBorder="1" applyAlignment="1">
      <alignment horizontal="right" vertical="center"/>
    </xf>
    <xf numFmtId="0" fontId="11" fillId="0" borderId="43" xfId="9" applyFont="1" applyBorder="1" applyAlignment="1">
      <alignment horizontal="left" vertical="top" wrapText="1"/>
    </xf>
    <xf numFmtId="4" fontId="1" fillId="0" borderId="96" xfId="9" applyNumberFormat="1" applyBorder="1" applyAlignment="1">
      <alignment horizontal="right" vertical="center"/>
    </xf>
    <xf numFmtId="0" fontId="12" fillId="0" borderId="67" xfId="9" applyFont="1" applyBorder="1" applyAlignment="1">
      <alignment horizontal="center" vertical="top"/>
    </xf>
    <xf numFmtId="0" fontId="1" fillId="0" borderId="97" xfId="10" applyFont="1" applyBorder="1" applyAlignment="1">
      <alignment horizontal="left" vertical="top" wrapText="1"/>
    </xf>
    <xf numFmtId="49" fontId="1" fillId="0" borderId="98" xfId="9" applyNumberFormat="1" applyFont="1" applyBorder="1" applyAlignment="1">
      <alignment horizontal="center" vertical="center"/>
    </xf>
    <xf numFmtId="4" fontId="15" fillId="0" borderId="98" xfId="9" applyNumberFormat="1" applyFont="1" applyBorder="1" applyAlignment="1">
      <alignment horizontal="left" vertical="center"/>
    </xf>
    <xf numFmtId="0" fontId="17" fillId="0" borderId="98" xfId="9" applyFont="1" applyBorder="1" applyAlignment="1">
      <alignment horizontal="left" vertical="top" wrapText="1"/>
    </xf>
    <xf numFmtId="4" fontId="15" fillId="0" borderId="99" xfId="9" applyNumberFormat="1" applyFont="1" applyBorder="1" applyAlignment="1">
      <alignment horizontal="right" vertical="center"/>
    </xf>
    <xf numFmtId="4" fontId="1" fillId="0" borderId="100" xfId="9" applyNumberFormat="1" applyBorder="1" applyAlignment="1">
      <alignment horizontal="right" vertical="center"/>
    </xf>
    <xf numFmtId="4" fontId="17" fillId="0" borderId="23" xfId="9" applyNumberFormat="1" applyFont="1" applyBorder="1" applyAlignment="1">
      <alignment horizontal="right" vertical="center"/>
    </xf>
    <xf numFmtId="0" fontId="66" fillId="0" borderId="23" xfId="9" applyFont="1" applyBorder="1" applyAlignment="1">
      <alignment horizontal="left" vertical="top" wrapText="1"/>
    </xf>
    <xf numFmtId="4" fontId="17" fillId="0" borderId="24" xfId="9" applyNumberFormat="1" applyFont="1" applyBorder="1" applyAlignment="1">
      <alignment horizontal="right" vertical="center"/>
    </xf>
    <xf numFmtId="4" fontId="6" fillId="0" borderId="102" xfId="9" applyNumberFormat="1" applyFont="1" applyBorder="1"/>
    <xf numFmtId="4" fontId="6" fillId="0" borderId="103" xfId="9" applyNumberFormat="1" applyFont="1" applyBorder="1"/>
    <xf numFmtId="49" fontId="13" fillId="0" borderId="104" xfId="9" applyNumberFormat="1" applyFont="1" applyBorder="1" applyAlignment="1">
      <alignment horizontal="center" vertical="top"/>
    </xf>
    <xf numFmtId="49" fontId="13" fillId="0" borderId="105" xfId="9" applyNumberFormat="1" applyFont="1" applyBorder="1" applyAlignment="1">
      <alignment horizontal="center" vertical="top"/>
    </xf>
    <xf numFmtId="0" fontId="26" fillId="0" borderId="106" xfId="1" applyFont="1" applyBorder="1" applyAlignment="1">
      <alignment vertical="top" wrapText="1"/>
    </xf>
    <xf numFmtId="0" fontId="25" fillId="0" borderId="25" xfId="1" applyFont="1" applyBorder="1" applyAlignment="1">
      <alignment vertical="top" wrapText="1"/>
    </xf>
    <xf numFmtId="167" fontId="27" fillId="0" borderId="25" xfId="1" applyNumberFormat="1" applyFont="1" applyBorder="1" applyAlignment="1">
      <alignment horizontal="left" vertical="top" wrapText="1"/>
    </xf>
    <xf numFmtId="0" fontId="25" fillId="12" borderId="25" xfId="1" applyFont="1" applyFill="1" applyBorder="1" applyAlignment="1">
      <alignment vertical="top" wrapText="1"/>
    </xf>
    <xf numFmtId="167" fontId="27" fillId="12" borderId="25" xfId="1" applyNumberFormat="1" applyFont="1" applyFill="1" applyBorder="1" applyAlignment="1">
      <alignment horizontal="left" vertical="top" wrapText="1"/>
    </xf>
    <xf numFmtId="0" fontId="57" fillId="12" borderId="25" xfId="1" applyFont="1" applyFill="1" applyBorder="1" applyAlignment="1">
      <alignment horizontal="left" vertical="top" wrapText="1"/>
    </xf>
    <xf numFmtId="167" fontId="27" fillId="6" borderId="25" xfId="1" applyNumberFormat="1" applyFont="1" applyFill="1" applyBorder="1" applyAlignment="1">
      <alignment horizontal="left" vertical="top" wrapText="1"/>
    </xf>
    <xf numFmtId="0" fontId="57" fillId="6" borderId="25" xfId="1" applyFont="1" applyFill="1" applyBorder="1" applyAlignment="1">
      <alignment horizontal="left" vertical="top" wrapText="1"/>
    </xf>
    <xf numFmtId="0" fontId="25" fillId="6" borderId="25" xfId="1" applyFont="1" applyFill="1" applyBorder="1" applyAlignment="1">
      <alignment horizontal="left" vertical="top" wrapText="1"/>
    </xf>
    <xf numFmtId="4" fontId="26" fillId="0" borderId="20" xfId="1" applyNumberFormat="1" applyFont="1" applyBorder="1" applyAlignment="1">
      <alignment vertical="center"/>
    </xf>
    <xf numFmtId="0" fontId="25" fillId="0" borderId="65" xfId="1" applyFont="1" applyBorder="1" applyAlignment="1">
      <alignment vertical="center" wrapText="1"/>
    </xf>
    <xf numFmtId="0" fontId="26" fillId="0" borderId="104" xfId="1" applyFont="1" applyBorder="1" applyAlignment="1">
      <alignment vertical="center" wrapText="1"/>
    </xf>
    <xf numFmtId="0" fontId="43" fillId="7" borderId="25" xfId="1" applyFont="1" applyFill="1" applyBorder="1" applyAlignment="1">
      <alignment horizontal="left" vertical="center" wrapText="1"/>
    </xf>
    <xf numFmtId="4" fontId="25" fillId="6" borderId="108" xfId="1" applyNumberFormat="1" applyFont="1" applyFill="1" applyBorder="1" applyAlignment="1">
      <alignment vertical="center"/>
    </xf>
    <xf numFmtId="0" fontId="26" fillId="0" borderId="26" xfId="1" applyFont="1" applyBorder="1" applyAlignment="1">
      <alignment vertical="center" wrapText="1"/>
    </xf>
    <xf numFmtId="0" fontId="26" fillId="0" borderId="27" xfId="1" applyFont="1" applyBorder="1" applyAlignment="1">
      <alignment vertical="center" wrapText="1"/>
    </xf>
    <xf numFmtId="0" fontId="25" fillId="0" borderId="26" xfId="1" applyFont="1" applyBorder="1" applyAlignment="1">
      <alignment vertical="top" wrapText="1"/>
    </xf>
    <xf numFmtId="0" fontId="25" fillId="0" borderId="27" xfId="1" applyFont="1" applyBorder="1" applyAlignment="1">
      <alignment vertical="top" wrapText="1"/>
    </xf>
    <xf numFmtId="0" fontId="3" fillId="0" borderId="0" xfId="17"/>
    <xf numFmtId="0" fontId="3" fillId="0" borderId="0" xfId="17" applyBorder="1" applyAlignment="1">
      <alignment horizontal="center"/>
    </xf>
    <xf numFmtId="0" fontId="59" fillId="0" borderId="0" xfId="17" applyFont="1" applyBorder="1" applyAlignment="1">
      <alignment horizontal="center"/>
    </xf>
    <xf numFmtId="0" fontId="3" fillId="0" borderId="0" xfId="17" applyBorder="1"/>
    <xf numFmtId="0" fontId="34" fillId="0" borderId="25" xfId="17" applyFont="1" applyBorder="1" applyAlignment="1">
      <alignment horizontal="center" vertical="center"/>
    </xf>
    <xf numFmtId="0" fontId="34" fillId="0" borderId="25" xfId="17" applyFont="1" applyBorder="1" applyAlignment="1">
      <alignment vertical="center"/>
    </xf>
    <xf numFmtId="0" fontId="34" fillId="0" borderId="25" xfId="17" applyFont="1" applyBorder="1" applyAlignment="1">
      <alignment horizontal="center" vertical="center" wrapText="1"/>
    </xf>
    <xf numFmtId="0" fontId="34" fillId="0" borderId="42" xfId="17" applyFont="1" applyBorder="1" applyAlignment="1">
      <alignment horizontal="center"/>
    </xf>
    <xf numFmtId="0" fontId="34" fillId="0" borderId="42" xfId="17" applyFont="1" applyBorder="1"/>
    <xf numFmtId="4" fontId="34" fillId="0" borderId="42" xfId="17" applyNumberFormat="1" applyFont="1" applyBorder="1"/>
    <xf numFmtId="0" fontId="3" fillId="0" borderId="43" xfId="17" applyBorder="1" applyAlignment="1">
      <alignment horizontal="center"/>
    </xf>
    <xf numFmtId="0" fontId="60" fillId="0" borderId="43" xfId="17" applyFont="1" applyBorder="1" applyAlignment="1">
      <alignment vertical="top" wrapText="1"/>
    </xf>
    <xf numFmtId="0" fontId="34" fillId="0" borderId="43" xfId="17" applyFont="1" applyBorder="1"/>
    <xf numFmtId="4" fontId="60" fillId="0" borderId="43" xfId="17" applyNumberFormat="1" applyFont="1" applyBorder="1" applyAlignment="1">
      <alignment vertical="top"/>
    </xf>
    <xf numFmtId="0" fontId="3" fillId="0" borderId="46" xfId="17" applyBorder="1" applyAlignment="1">
      <alignment horizontal="center"/>
    </xf>
    <xf numFmtId="0" fontId="60" fillId="0" borderId="46" xfId="17" applyFont="1" applyBorder="1" applyAlignment="1">
      <alignment vertical="top" wrapText="1"/>
    </xf>
    <xf numFmtId="0" fontId="34" fillId="0" borderId="46" xfId="17" applyFont="1" applyBorder="1"/>
    <xf numFmtId="4" fontId="60" fillId="0" borderId="46" xfId="17" applyNumberFormat="1" applyFont="1" applyBorder="1" applyAlignment="1">
      <alignment vertical="top"/>
    </xf>
    <xf numFmtId="0" fontId="60" fillId="0" borderId="43" xfId="17" applyFont="1" applyBorder="1"/>
    <xf numFmtId="4" fontId="60" fillId="0" borderId="43" xfId="17" applyNumberFormat="1" applyFont="1" applyBorder="1"/>
    <xf numFmtId="0" fontId="60" fillId="0" borderId="43" xfId="17" applyFont="1" applyBorder="1" applyAlignment="1">
      <alignment wrapText="1"/>
    </xf>
    <xf numFmtId="4" fontId="60" fillId="0" borderId="43" xfId="17" applyNumberFormat="1" applyFont="1" applyBorder="1" applyAlignment="1">
      <alignment vertical="center"/>
    </xf>
    <xf numFmtId="0" fontId="60" fillId="0" borderId="46" xfId="17" applyFont="1" applyBorder="1" applyAlignment="1">
      <alignment wrapText="1"/>
    </xf>
    <xf numFmtId="0" fontId="60" fillId="0" borderId="46" xfId="17" applyFont="1" applyBorder="1"/>
    <xf numFmtId="4" fontId="60" fillId="0" borderId="46" xfId="17" applyNumberFormat="1" applyFont="1" applyBorder="1" applyAlignment="1">
      <alignment vertical="center"/>
    </xf>
    <xf numFmtId="0" fontId="34" fillId="0" borderId="42" xfId="17" applyFont="1" applyBorder="1" applyAlignment="1">
      <alignment wrapText="1"/>
    </xf>
    <xf numFmtId="4" fontId="34" fillId="0" borderId="42" xfId="17" applyNumberFormat="1" applyFont="1" applyBorder="1" applyAlignment="1">
      <alignment vertical="center"/>
    </xf>
    <xf numFmtId="0" fontId="60" fillId="0" borderId="43" xfId="17" applyFont="1" applyBorder="1" applyAlignment="1">
      <alignment vertical="top"/>
    </xf>
    <xf numFmtId="4" fontId="60" fillId="0" borderId="43" xfId="17" applyNumberFormat="1" applyFont="1" applyBorder="1" applyAlignment="1"/>
    <xf numFmtId="0" fontId="60" fillId="0" borderId="43" xfId="17" applyFont="1" applyBorder="1" applyAlignment="1">
      <alignment horizontal="center"/>
    </xf>
    <xf numFmtId="0" fontId="34" fillId="0" borderId="43" xfId="17" applyFont="1" applyBorder="1" applyAlignment="1">
      <alignment horizontal="center"/>
    </xf>
    <xf numFmtId="0" fontId="60" fillId="0" borderId="46" xfId="17" applyFont="1" applyBorder="1" applyAlignment="1">
      <alignment horizontal="center"/>
    </xf>
    <xf numFmtId="4" fontId="60" fillId="0" borderId="46" xfId="17" applyNumberFormat="1" applyFont="1" applyBorder="1"/>
    <xf numFmtId="4" fontId="5" fillId="0" borderId="43" xfId="17" applyNumberFormat="1" applyFont="1" applyBorder="1"/>
    <xf numFmtId="0" fontId="3" fillId="0" borderId="92" xfId="17" applyBorder="1" applyAlignment="1">
      <alignment horizontal="center"/>
    </xf>
    <xf numFmtId="0" fontId="60" fillId="0" borderId="44" xfId="17" applyFont="1" applyBorder="1" applyAlignment="1">
      <alignment horizontal="center"/>
    </xf>
    <xf numFmtId="0" fontId="3" fillId="0" borderId="43" xfId="17" applyBorder="1" applyAlignment="1">
      <alignment horizontal="center" vertical="top"/>
    </xf>
    <xf numFmtId="0" fontId="60" fillId="0" borderId="43" xfId="17" applyFont="1" applyBorder="1" applyAlignment="1">
      <alignment horizontal="center" vertical="top"/>
    </xf>
    <xf numFmtId="0" fontId="3" fillId="0" borderId="43" xfId="17" applyFont="1" applyBorder="1" applyAlignment="1">
      <alignment horizontal="center" vertical="top"/>
    </xf>
    <xf numFmtId="0" fontId="3" fillId="0" borderId="46" xfId="17" applyBorder="1" applyAlignment="1">
      <alignment horizontal="center" vertical="top"/>
    </xf>
    <xf numFmtId="0" fontId="60" fillId="0" borderId="46" xfId="17" applyFont="1" applyBorder="1" applyAlignment="1">
      <alignment horizontal="center" vertical="top"/>
    </xf>
    <xf numFmtId="0" fontId="60" fillId="0" borderId="0" xfId="17" applyFont="1"/>
    <xf numFmtId="0" fontId="5" fillId="0" borderId="43" xfId="17" applyFont="1" applyBorder="1" applyAlignment="1">
      <alignment horizontal="center" vertical="top"/>
    </xf>
    <xf numFmtId="0" fontId="60" fillId="0" borderId="44" xfId="17" applyFont="1" applyBorder="1"/>
    <xf numFmtId="0" fontId="3" fillId="0" borderId="48" xfId="17" applyBorder="1" applyAlignment="1">
      <alignment horizontal="center"/>
    </xf>
    <xf numFmtId="0" fontId="62" fillId="0" borderId="48" xfId="17" applyFont="1" applyBorder="1" applyAlignment="1">
      <alignment horizontal="right"/>
    </xf>
    <xf numFmtId="0" fontId="62" fillId="0" borderId="48" xfId="17" applyFont="1" applyBorder="1" applyAlignment="1">
      <alignment horizontal="center"/>
    </xf>
    <xf numFmtId="4" fontId="62" fillId="0" borderId="48" xfId="17" applyNumberFormat="1" applyFont="1" applyBorder="1"/>
    <xf numFmtId="0" fontId="59" fillId="0" borderId="0" xfId="13" applyFont="1" applyBorder="1" applyAlignment="1">
      <alignment vertical="center"/>
    </xf>
    <xf numFmtId="0" fontId="4" fillId="0" borderId="0" xfId="13" applyFont="1" applyBorder="1"/>
    <xf numFmtId="0" fontId="3" fillId="0" borderId="0" xfId="13" applyBorder="1"/>
    <xf numFmtId="49" fontId="53" fillId="10" borderId="109" xfId="13" applyNumberFormat="1" applyFont="1" applyFill="1" applyBorder="1" applyAlignment="1" applyProtection="1">
      <alignment horizontal="center" vertical="center" wrapText="1"/>
      <protection locked="0"/>
    </xf>
    <xf numFmtId="174" fontId="53" fillId="10" borderId="109" xfId="13" applyNumberFormat="1" applyFont="1" applyFill="1" applyBorder="1" applyAlignment="1" applyProtection="1">
      <alignment horizontal="center" vertical="center" wrapText="1"/>
      <protection locked="0"/>
    </xf>
    <xf numFmtId="0" fontId="5" fillId="0" borderId="12" xfId="13" applyFont="1" applyBorder="1" applyAlignment="1">
      <alignment vertical="top" wrapText="1"/>
    </xf>
    <xf numFmtId="49" fontId="67" fillId="10" borderId="5" xfId="13" applyNumberFormat="1" applyFont="1" applyFill="1" applyBorder="1" applyAlignment="1" applyProtection="1">
      <alignment horizontal="left" vertical="center" wrapText="1"/>
      <protection locked="0"/>
    </xf>
    <xf numFmtId="0" fontId="5" fillId="0" borderId="12" xfId="13" applyFont="1" applyBorder="1" applyAlignment="1">
      <alignment vertical="center" wrapText="1"/>
    </xf>
    <xf numFmtId="0" fontId="5" fillId="0" borderId="0" xfId="13" applyFont="1"/>
    <xf numFmtId="0" fontId="3" fillId="0" borderId="44" xfId="13" applyBorder="1"/>
    <xf numFmtId="174" fontId="53" fillId="10" borderId="16" xfId="13" applyNumberFormat="1" applyFont="1" applyFill="1" applyBorder="1" applyAlignment="1" applyProtection="1">
      <alignment horizontal="right" vertical="center" wrapText="1"/>
      <protection locked="0"/>
    </xf>
    <xf numFmtId="0" fontId="61" fillId="0" borderId="44" xfId="13" applyFont="1" applyBorder="1" applyAlignment="1">
      <alignment horizontal="left"/>
    </xf>
    <xf numFmtId="0" fontId="61" fillId="0" borderId="38" xfId="13" applyFont="1" applyBorder="1" applyAlignment="1">
      <alignment horizontal="left"/>
    </xf>
    <xf numFmtId="174" fontId="57" fillId="10" borderId="111" xfId="13" applyNumberFormat="1" applyFont="1" applyFill="1" applyBorder="1" applyAlignment="1" applyProtection="1">
      <alignment horizontal="right" vertical="center" wrapText="1"/>
      <protection locked="0"/>
    </xf>
    <xf numFmtId="174" fontId="61" fillId="0" borderId="38" xfId="13" applyNumberFormat="1" applyFont="1" applyBorder="1"/>
    <xf numFmtId="49" fontId="57" fillId="10" borderId="112" xfId="13" applyNumberFormat="1" applyFont="1" applyFill="1" applyBorder="1" applyAlignment="1" applyProtection="1">
      <alignment horizontal="right" vertical="center" wrapText="1"/>
      <protection locked="0"/>
    </xf>
    <xf numFmtId="174" fontId="61" fillId="0" borderId="43" xfId="13" applyNumberFormat="1" applyFont="1" applyBorder="1"/>
    <xf numFmtId="0" fontId="61" fillId="0" borderId="44" xfId="13" applyFont="1" applyBorder="1" applyAlignment="1"/>
    <xf numFmtId="0" fontId="61" fillId="0" borderId="46" xfId="17" applyFont="1" applyBorder="1" applyAlignment="1">
      <alignment horizontal="center"/>
    </xf>
    <xf numFmtId="0" fontId="3" fillId="0" borderId="16" xfId="7" applyFont="1" applyBorder="1" applyAlignment="1">
      <alignment horizontal="center" vertical="center"/>
    </xf>
    <xf numFmtId="0" fontId="43" fillId="0" borderId="16" xfId="7" applyFont="1" applyBorder="1" applyAlignment="1">
      <alignment vertical="center" wrapText="1"/>
    </xf>
    <xf numFmtId="164" fontId="43" fillId="0" borderId="61" xfId="7" applyNumberFormat="1" applyFont="1" applyBorder="1" applyAlignment="1">
      <alignment vertical="center" wrapText="1"/>
    </xf>
    <xf numFmtId="164" fontId="43" fillId="0" borderId="60" xfId="7" applyNumberFormat="1" applyFont="1" applyBorder="1" applyAlignment="1">
      <alignment horizontal="center" vertical="center" wrapText="1"/>
    </xf>
    <xf numFmtId="164" fontId="43" fillId="0" borderId="61" xfId="7" applyNumberFormat="1" applyFont="1" applyBorder="1" applyAlignment="1">
      <alignment horizontal="right" vertical="center" wrapText="1"/>
    </xf>
    <xf numFmtId="164" fontId="43" fillId="0" borderId="16" xfId="7" applyNumberFormat="1" applyFont="1" applyBorder="1" applyAlignment="1">
      <alignment horizontal="center" vertical="center" wrapText="1"/>
    </xf>
    <xf numFmtId="173" fontId="43" fillId="0" borderId="16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/>
    </xf>
    <xf numFmtId="164" fontId="43" fillId="0" borderId="66" xfId="7" applyNumberFormat="1" applyFont="1" applyBorder="1" applyAlignment="1">
      <alignment vertical="center" wrapText="1"/>
    </xf>
    <xf numFmtId="164" fontId="43" fillId="0" borderId="75" xfId="7" applyNumberFormat="1" applyFont="1" applyBorder="1" applyAlignment="1">
      <alignment horizontal="center" vertical="center" wrapText="1"/>
    </xf>
    <xf numFmtId="164" fontId="43" fillId="0" borderId="66" xfId="7" applyNumberFormat="1" applyFont="1" applyBorder="1" applyAlignment="1">
      <alignment horizontal="right" vertical="center" wrapText="1"/>
    </xf>
    <xf numFmtId="164" fontId="43" fillId="0" borderId="12" xfId="7" applyNumberFormat="1" applyFont="1" applyBorder="1" applyAlignment="1">
      <alignment horizontal="center" vertical="center" wrapText="1"/>
    </xf>
    <xf numFmtId="173" fontId="43" fillId="0" borderId="12" xfId="7" applyNumberFormat="1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/>
    </xf>
    <xf numFmtId="164" fontId="43" fillId="0" borderId="113" xfId="7" applyNumberFormat="1" applyFont="1" applyBorder="1" applyAlignment="1">
      <alignment vertical="center" wrapText="1"/>
    </xf>
    <xf numFmtId="164" fontId="43" fillId="0" borderId="19" xfId="7" applyNumberFormat="1" applyFont="1" applyBorder="1" applyAlignment="1">
      <alignment horizontal="center" vertical="center" wrapText="1"/>
    </xf>
    <xf numFmtId="164" fontId="43" fillId="0" borderId="113" xfId="7" applyNumberFormat="1" applyFont="1" applyBorder="1" applyAlignment="1">
      <alignment horizontal="right" vertical="center" wrapText="1"/>
    </xf>
    <xf numFmtId="164" fontId="43" fillId="0" borderId="15" xfId="7" applyNumberFormat="1" applyFont="1" applyBorder="1" applyAlignment="1">
      <alignment horizontal="center" vertical="center" wrapText="1"/>
    </xf>
    <xf numFmtId="173" fontId="43" fillId="0" borderId="15" xfId="7" applyNumberFormat="1" applyFont="1" applyBorder="1" applyAlignment="1">
      <alignment horizontal="center" vertical="center" wrapText="1"/>
    </xf>
    <xf numFmtId="0" fontId="69" fillId="0" borderId="15" xfId="7" applyFont="1" applyBorder="1" applyAlignment="1">
      <alignment vertical="center" wrapText="1"/>
    </xf>
    <xf numFmtId="0" fontId="69" fillId="0" borderId="12" xfId="7" applyFont="1" applyBorder="1" applyAlignment="1">
      <alignment vertical="center" wrapText="1"/>
    </xf>
    <xf numFmtId="164" fontId="69" fillId="0" borderId="75" xfId="7" applyNumberFormat="1" applyFont="1" applyBorder="1" applyAlignment="1">
      <alignment horizontal="center" vertical="center" wrapText="1"/>
    </xf>
    <xf numFmtId="0" fontId="44" fillId="0" borderId="29" xfId="3" applyFont="1" applyBorder="1" applyAlignment="1">
      <alignment horizontal="left" vertical="center" wrapText="1"/>
    </xf>
    <xf numFmtId="4" fontId="71" fillId="0" borderId="15" xfId="1" applyNumberFormat="1" applyFont="1" applyBorder="1" applyAlignment="1">
      <alignment vertical="top"/>
    </xf>
    <xf numFmtId="166" fontId="27" fillId="8" borderId="5" xfId="2" applyNumberFormat="1" applyFont="1" applyFill="1" applyBorder="1" applyAlignment="1" applyProtection="1">
      <alignment horizontal="left" vertical="top"/>
    </xf>
    <xf numFmtId="164" fontId="25" fillId="8" borderId="11" xfId="2" applyFont="1" applyFill="1" applyBorder="1" applyAlignment="1" applyProtection="1">
      <alignment vertical="top"/>
    </xf>
    <xf numFmtId="164" fontId="25" fillId="8" borderId="59" xfId="2" applyFont="1" applyFill="1" applyBorder="1" applyAlignment="1" applyProtection="1">
      <alignment vertical="top"/>
    </xf>
    <xf numFmtId="164" fontId="27" fillId="8" borderId="11" xfId="2" applyFont="1" applyFill="1" applyBorder="1" applyAlignment="1" applyProtection="1">
      <alignment horizontal="left" vertical="top"/>
    </xf>
    <xf numFmtId="168" fontId="27" fillId="8" borderId="88" xfId="2" applyNumberFormat="1" applyFont="1" applyFill="1" applyBorder="1" applyAlignment="1" applyProtection="1">
      <alignment horizontal="right" vertical="top"/>
    </xf>
    <xf numFmtId="168" fontId="27" fillId="8" borderId="89" xfId="2" applyNumberFormat="1" applyFont="1" applyFill="1" applyBorder="1" applyAlignment="1" applyProtection="1">
      <alignment horizontal="right" vertical="top"/>
    </xf>
    <xf numFmtId="4" fontId="27" fillId="8" borderId="6" xfId="2" applyNumberFormat="1" applyFont="1" applyFill="1" applyBorder="1" applyAlignment="1" applyProtection="1">
      <alignment horizontal="right" vertical="top"/>
    </xf>
    <xf numFmtId="165" fontId="37" fillId="13" borderId="4" xfId="2" applyNumberFormat="1" applyFont="1" applyFill="1" applyBorder="1" applyAlignment="1" applyProtection="1">
      <alignment horizontal="left" vertical="top"/>
    </xf>
    <xf numFmtId="164" fontId="25" fillId="13" borderId="5" xfId="2" applyFont="1" applyFill="1" applyBorder="1" applyAlignment="1" applyProtection="1">
      <alignment vertical="top"/>
    </xf>
    <xf numFmtId="164" fontId="25" fillId="13" borderId="11" xfId="2" applyFont="1" applyFill="1" applyBorder="1" applyAlignment="1" applyProtection="1">
      <alignment vertical="top"/>
    </xf>
    <xf numFmtId="164" fontId="25" fillId="13" borderId="59" xfId="2" applyFont="1" applyFill="1" applyBorder="1" applyAlignment="1" applyProtection="1">
      <alignment vertical="top"/>
    </xf>
    <xf numFmtId="164" fontId="37" fillId="13" borderId="11" xfId="2" applyFont="1" applyFill="1" applyBorder="1" applyAlignment="1" applyProtection="1">
      <alignment horizontal="left" vertical="top"/>
    </xf>
    <xf numFmtId="168" fontId="37" fillId="13" borderId="88" xfId="2" applyNumberFormat="1" applyFont="1" applyFill="1" applyBorder="1" applyAlignment="1" applyProtection="1">
      <alignment horizontal="right" vertical="top"/>
    </xf>
    <xf numFmtId="168" fontId="37" fillId="13" borderId="89" xfId="2" applyNumberFormat="1" applyFont="1" applyFill="1" applyBorder="1" applyAlignment="1" applyProtection="1">
      <alignment horizontal="right" vertical="top"/>
    </xf>
    <xf numFmtId="4" fontId="37" fillId="13" borderId="6" xfId="2" applyNumberFormat="1" applyFont="1" applyFill="1" applyBorder="1" applyAlignment="1" applyProtection="1">
      <alignment horizontal="right" vertical="top"/>
    </xf>
    <xf numFmtId="0" fontId="13" fillId="7" borderId="36" xfId="3" applyFont="1" applyFill="1" applyBorder="1" applyAlignment="1">
      <alignment horizontal="left" vertical="top"/>
    </xf>
    <xf numFmtId="0" fontId="13" fillId="7" borderId="81" xfId="3" applyFont="1" applyFill="1" applyBorder="1" applyAlignment="1">
      <alignment horizontal="left" vertical="top"/>
    </xf>
    <xf numFmtId="0" fontId="13" fillId="7" borderId="37" xfId="3" applyFont="1" applyFill="1" applyBorder="1" applyAlignment="1">
      <alignment horizontal="left" vertical="top"/>
    </xf>
    <xf numFmtId="0" fontId="13" fillId="7" borderId="25" xfId="3" applyFont="1" applyFill="1" applyBorder="1" applyAlignment="1">
      <alignment horizontal="left" vertical="top" wrapText="1"/>
    </xf>
    <xf numFmtId="4" fontId="13" fillId="7" borderId="45" xfId="3" applyNumberFormat="1" applyFont="1" applyFill="1" applyBorder="1" applyAlignment="1">
      <alignment horizontal="right" vertical="top"/>
    </xf>
    <xf numFmtId="0" fontId="17" fillId="6" borderId="25" xfId="3" applyFont="1" applyFill="1" applyBorder="1" applyAlignment="1">
      <alignment horizontal="left" vertical="top"/>
    </xf>
    <xf numFmtId="0" fontId="45" fillId="6" borderId="25" xfId="3" applyFont="1" applyFill="1" applyBorder="1" applyAlignment="1">
      <alignment horizontal="left" vertical="top" wrapText="1"/>
    </xf>
    <xf numFmtId="4" fontId="17" fillId="6" borderId="45" xfId="3" applyNumberFormat="1" applyFont="1" applyFill="1" applyBorder="1" applyAlignment="1">
      <alignment horizontal="right" vertical="top"/>
    </xf>
    <xf numFmtId="0" fontId="17" fillId="6" borderId="25" xfId="3" applyFont="1" applyFill="1" applyBorder="1" applyAlignment="1">
      <alignment horizontal="left" vertical="top" wrapText="1"/>
    </xf>
    <xf numFmtId="0" fontId="10" fillId="6" borderId="25" xfId="3" applyFill="1" applyBorder="1" applyAlignment="1">
      <alignment horizontal="left" vertical="top"/>
    </xf>
    <xf numFmtId="0" fontId="17" fillId="6" borderId="46" xfId="3" applyFont="1" applyFill="1" applyBorder="1" applyAlignment="1">
      <alignment horizontal="left" vertical="top"/>
    </xf>
    <xf numFmtId="4" fontId="17" fillId="6" borderId="77" xfId="3" applyNumberFormat="1" applyFont="1" applyFill="1" applyBorder="1" applyAlignment="1">
      <alignment horizontal="right" vertical="top" wrapText="1"/>
    </xf>
    <xf numFmtId="0" fontId="13" fillId="7" borderId="76" xfId="3" applyFont="1" applyFill="1" applyBorder="1" applyAlignment="1">
      <alignment horizontal="left" vertical="top"/>
    </xf>
    <xf numFmtId="0" fontId="45" fillId="7" borderId="25" xfId="3" applyFont="1" applyFill="1" applyBorder="1" applyAlignment="1">
      <alignment horizontal="left" vertical="top"/>
    </xf>
    <xf numFmtId="4" fontId="45" fillId="7" borderId="77" xfId="3" applyNumberFormat="1" applyFont="1" applyFill="1" applyBorder="1" applyAlignment="1">
      <alignment horizontal="right" vertical="top"/>
    </xf>
    <xf numFmtId="49" fontId="54" fillId="14" borderId="5" xfId="13" applyNumberFormat="1" applyFont="1" applyFill="1" applyBorder="1" applyAlignment="1" applyProtection="1">
      <alignment horizontal="center" vertical="center" wrapText="1"/>
      <protection locked="0"/>
    </xf>
    <xf numFmtId="49" fontId="56" fillId="14" borderId="5" xfId="13" applyNumberFormat="1" applyFont="1" applyFill="1" applyBorder="1" applyAlignment="1" applyProtection="1">
      <alignment horizontal="center" vertical="center" wrapText="1"/>
      <protection locked="0"/>
    </xf>
    <xf numFmtId="49" fontId="54" fillId="14" borderId="5" xfId="13" applyNumberFormat="1" applyFont="1" applyFill="1" applyBorder="1" applyAlignment="1" applyProtection="1">
      <alignment horizontal="left" vertical="center" wrapText="1"/>
      <protection locked="0"/>
    </xf>
    <xf numFmtId="174" fontId="54" fillId="14" borderId="5" xfId="13" applyNumberFormat="1" applyFont="1" applyFill="1" applyBorder="1" applyAlignment="1" applyProtection="1">
      <alignment horizontal="right" vertical="center" wrapText="1"/>
      <protection locked="0"/>
    </xf>
    <xf numFmtId="49" fontId="54" fillId="15" borderId="5" xfId="13" applyNumberFormat="1" applyFont="1" applyFill="1" applyBorder="1" applyAlignment="1" applyProtection="1">
      <alignment horizontal="center" vertical="center" wrapText="1"/>
      <protection locked="0"/>
    </xf>
    <xf numFmtId="49" fontId="54" fillId="15" borderId="5" xfId="13" applyNumberFormat="1" applyFont="1" applyFill="1" applyBorder="1" applyAlignment="1" applyProtection="1">
      <alignment horizontal="left" vertical="center" wrapText="1"/>
      <protection locked="0"/>
    </xf>
    <xf numFmtId="174" fontId="54" fillId="15" borderId="5" xfId="13" applyNumberFormat="1" applyFont="1" applyFill="1" applyBorder="1" applyAlignment="1" applyProtection="1">
      <alignment horizontal="right" vertical="center" wrapText="1"/>
      <protection locked="0"/>
    </xf>
    <xf numFmtId="49" fontId="53" fillId="15" borderId="5" xfId="13" applyNumberFormat="1" applyFont="1" applyFill="1" applyBorder="1" applyAlignment="1" applyProtection="1">
      <alignment horizontal="center" vertical="center" wrapText="1"/>
      <protection locked="0"/>
    </xf>
    <xf numFmtId="174" fontId="53" fillId="15" borderId="5" xfId="13" applyNumberFormat="1" applyFont="1" applyFill="1" applyBorder="1" applyAlignment="1" applyProtection="1">
      <alignment horizontal="right" vertical="center" wrapText="1"/>
      <protection locked="0"/>
    </xf>
    <xf numFmtId="0" fontId="70" fillId="0" borderId="0" xfId="0" applyFont="1" applyAlignment="1">
      <alignment vertical="top" wrapText="1"/>
    </xf>
    <xf numFmtId="0" fontId="17" fillId="0" borderId="42" xfId="3" applyFont="1" applyBorder="1" applyAlignment="1">
      <alignment horizontal="left" vertical="top" wrapText="1"/>
    </xf>
    <xf numFmtId="0" fontId="17" fillId="0" borderId="42" xfId="3" quotePrefix="1" applyFont="1" applyBorder="1" applyAlignment="1">
      <alignment horizontal="left" vertical="top"/>
    </xf>
    <xf numFmtId="4" fontId="17" fillId="0" borderId="114" xfId="3" applyNumberFormat="1" applyFont="1" applyBorder="1" applyAlignment="1">
      <alignment horizontal="right" vertical="top"/>
    </xf>
    <xf numFmtId="0" fontId="17" fillId="0" borderId="42" xfId="3" applyFont="1" applyBorder="1" applyAlignment="1">
      <alignment horizontal="left" vertical="top"/>
    </xf>
    <xf numFmtId="4" fontId="17" fillId="0" borderId="77" xfId="3" applyNumberFormat="1" applyFont="1" applyBorder="1" applyAlignment="1">
      <alignment horizontal="right" vertical="top"/>
    </xf>
    <xf numFmtId="0" fontId="17" fillId="9" borderId="43" xfId="3" applyFont="1" applyFill="1" applyBorder="1" applyAlignment="1">
      <alignment horizontal="left" vertical="top"/>
    </xf>
    <xf numFmtId="0" fontId="15" fillId="0" borderId="42" xfId="3" applyFont="1" applyBorder="1" applyAlignment="1">
      <alignment horizontal="left" wrapText="1"/>
    </xf>
    <xf numFmtId="4" fontId="15" fillId="9" borderId="82" xfId="3" applyNumberFormat="1" applyFont="1" applyFill="1" applyBorder="1" applyAlignment="1">
      <alignment horizontal="right" vertical="top"/>
    </xf>
    <xf numFmtId="49" fontId="15" fillId="9" borderId="42" xfId="3" applyNumberFormat="1" applyFont="1" applyFill="1" applyBorder="1" applyAlignment="1">
      <alignment horizontal="left" vertical="top"/>
    </xf>
    <xf numFmtId="49" fontId="15" fillId="9" borderId="43" xfId="3" applyNumberFormat="1" applyFont="1" applyFill="1" applyBorder="1" applyAlignment="1">
      <alignment horizontal="left" vertical="top"/>
    </xf>
    <xf numFmtId="0" fontId="15" fillId="0" borderId="43" xfId="3" applyFont="1" applyBorder="1" applyAlignment="1">
      <alignment horizontal="left" wrapText="1"/>
    </xf>
    <xf numFmtId="4" fontId="15" fillId="9" borderId="115" xfId="3" applyNumberFormat="1" applyFont="1" applyFill="1" applyBorder="1" applyAlignment="1">
      <alignment horizontal="right" vertical="top"/>
    </xf>
    <xf numFmtId="0" fontId="13" fillId="7" borderId="36" xfId="3" applyFont="1" applyFill="1" applyBorder="1"/>
    <xf numFmtId="0" fontId="17" fillId="7" borderId="46" xfId="3" applyFont="1" applyFill="1" applyBorder="1" applyAlignment="1">
      <alignment horizontal="left" vertical="top"/>
    </xf>
    <xf numFmtId="0" fontId="17" fillId="7" borderId="25" xfId="3" applyFont="1" applyFill="1" applyBorder="1" applyAlignment="1">
      <alignment horizontal="left" vertical="top"/>
    </xf>
    <xf numFmtId="0" fontId="17" fillId="7" borderId="25" xfId="3" applyFont="1" applyFill="1" applyBorder="1" applyAlignment="1">
      <alignment horizontal="left" vertical="top" wrapText="1"/>
    </xf>
    <xf numFmtId="0" fontId="13" fillId="9" borderId="41" xfId="3" applyFont="1" applyFill="1" applyBorder="1"/>
    <xf numFmtId="0" fontId="17" fillId="9" borderId="42" xfId="3" applyFont="1" applyFill="1" applyBorder="1" applyAlignment="1">
      <alignment horizontal="left" vertical="top" wrapText="1"/>
    </xf>
    <xf numFmtId="0" fontId="17" fillId="6" borderId="43" xfId="3" applyFont="1" applyFill="1" applyBorder="1" applyAlignment="1">
      <alignment horizontal="left" vertical="top"/>
    </xf>
    <xf numFmtId="0" fontId="17" fillId="6" borderId="42" xfId="3" applyFont="1" applyFill="1" applyBorder="1" applyAlignment="1">
      <alignment horizontal="left" vertical="top"/>
    </xf>
    <xf numFmtId="0" fontId="17" fillId="6" borderId="42" xfId="3" applyFont="1" applyFill="1" applyBorder="1" applyAlignment="1">
      <alignment horizontal="left" vertical="top" wrapText="1"/>
    </xf>
    <xf numFmtId="4" fontId="17" fillId="6" borderId="82" xfId="3" applyNumberFormat="1" applyFont="1" applyFill="1" applyBorder="1" applyAlignment="1">
      <alignment horizontal="right" vertical="top"/>
    </xf>
    <xf numFmtId="0" fontId="17" fillId="0" borderId="25" xfId="3" applyFont="1" applyBorder="1" applyAlignment="1">
      <alignment horizontal="left" vertical="top"/>
    </xf>
    <xf numFmtId="49" fontId="17" fillId="0" borderId="25" xfId="3" applyNumberFormat="1" applyFont="1" applyBorder="1" applyAlignment="1">
      <alignment horizontal="left" vertical="top" wrapText="1"/>
    </xf>
    <xf numFmtId="4" fontId="45" fillId="7" borderId="45" xfId="3" applyNumberFormat="1" applyFont="1" applyFill="1" applyBorder="1" applyAlignment="1">
      <alignment horizontal="right" vertical="top"/>
    </xf>
    <xf numFmtId="49" fontId="13" fillId="0" borderId="116" xfId="9" applyNumberFormat="1" applyFont="1" applyBorder="1" applyAlignment="1">
      <alignment horizontal="center" vertical="top"/>
    </xf>
    <xf numFmtId="0" fontId="22" fillId="6" borderId="38" xfId="8" applyFont="1" applyFill="1" applyBorder="1" applyAlignment="1">
      <alignment horizontal="center" vertical="top" wrapText="1"/>
    </xf>
    <xf numFmtId="0" fontId="21" fillId="6" borderId="38" xfId="8" applyFont="1" applyFill="1" applyBorder="1" applyAlignment="1">
      <alignment horizontal="center" vertical="top" wrapText="1"/>
    </xf>
    <xf numFmtId="0" fontId="24" fillId="6" borderId="38" xfId="8" applyFont="1" applyFill="1" applyBorder="1" applyAlignment="1">
      <alignment vertical="top" wrapText="1"/>
    </xf>
    <xf numFmtId="4" fontId="22" fillId="6" borderId="38" xfId="8" applyNumberFormat="1" applyFont="1" applyFill="1" applyBorder="1" applyAlignment="1">
      <alignment horizontal="right" vertical="top" wrapText="1"/>
    </xf>
    <xf numFmtId="4" fontId="22" fillId="6" borderId="39" xfId="8" applyNumberFormat="1" applyFont="1" applyFill="1" applyBorder="1" applyAlignment="1">
      <alignment horizontal="right" vertical="top" wrapText="1"/>
    </xf>
    <xf numFmtId="0" fontId="17" fillId="0" borderId="43" xfId="3" applyFont="1" applyBorder="1" applyAlignment="1">
      <alignment horizontal="left" vertical="top"/>
    </xf>
    <xf numFmtId="49" fontId="17" fillId="0" borderId="43" xfId="3" applyNumberFormat="1" applyFont="1" applyBorder="1" applyAlignment="1">
      <alignment horizontal="left" vertical="top" wrapText="1"/>
    </xf>
    <xf numFmtId="4" fontId="17" fillId="0" borderId="115" xfId="3" applyNumberFormat="1" applyFont="1" applyBorder="1" applyAlignment="1">
      <alignment horizontal="right" vertical="top"/>
    </xf>
    <xf numFmtId="0" fontId="42" fillId="7" borderId="117" xfId="1" applyFont="1" applyFill="1" applyBorder="1" applyAlignment="1">
      <alignment horizontal="left" vertical="center" wrapText="1"/>
    </xf>
    <xf numFmtId="4" fontId="43" fillId="7" borderId="118" xfId="1" applyNumberFormat="1" applyFont="1" applyFill="1" applyBorder="1" applyAlignment="1">
      <alignment vertical="center"/>
    </xf>
    <xf numFmtId="4" fontId="57" fillId="0" borderId="24" xfId="1" applyNumberFormat="1" applyFont="1" applyBorder="1" applyAlignment="1">
      <alignment horizontal="right" vertical="top"/>
    </xf>
    <xf numFmtId="0" fontId="42" fillId="12" borderId="117" xfId="1" applyFont="1" applyFill="1" applyBorder="1" applyAlignment="1">
      <alignment horizontal="left" vertical="top" wrapText="1"/>
    </xf>
    <xf numFmtId="4" fontId="27" fillId="12" borderId="118" xfId="1" applyNumberFormat="1" applyFont="1" applyFill="1" applyBorder="1" applyAlignment="1">
      <alignment horizontal="right" vertical="top"/>
    </xf>
    <xf numFmtId="0" fontId="42" fillId="9" borderId="117" xfId="1" applyFont="1" applyFill="1" applyBorder="1" applyAlignment="1">
      <alignment horizontal="left" vertical="top" wrapText="1"/>
    </xf>
    <xf numFmtId="4" fontId="27" fillId="6" borderId="118" xfId="1" applyNumberFormat="1" applyFont="1" applyFill="1" applyBorder="1" applyAlignment="1">
      <alignment horizontal="right" vertical="top"/>
    </xf>
    <xf numFmtId="0" fontId="25" fillId="0" borderId="117" xfId="1" applyFont="1" applyBorder="1" applyAlignment="1">
      <alignment vertical="top" wrapText="1"/>
    </xf>
    <xf numFmtId="4" fontId="27" fillId="0" borderId="118" xfId="1" applyNumberFormat="1" applyFont="1" applyBorder="1" applyAlignment="1">
      <alignment horizontal="right" vertical="top"/>
    </xf>
    <xf numFmtId="0" fontId="13" fillId="0" borderId="18" xfId="9" applyFont="1" applyBorder="1" applyAlignment="1">
      <alignment horizontal="center" vertical="top"/>
    </xf>
    <xf numFmtId="0" fontId="23" fillId="0" borderId="25" xfId="8" applyFont="1" applyBorder="1" applyAlignment="1">
      <alignment horizontal="center" vertical="top" wrapText="1"/>
    </xf>
    <xf numFmtId="0" fontId="23" fillId="0" borderId="37" xfId="8" applyFont="1" applyBorder="1" applyAlignment="1">
      <alignment vertical="top" wrapText="1"/>
    </xf>
    <xf numFmtId="4" fontId="23" fillId="0" borderId="45" xfId="8" applyNumberFormat="1" applyFont="1" applyBorder="1" applyAlignment="1">
      <alignment horizontal="right" vertical="top" wrapText="1"/>
    </xf>
    <xf numFmtId="0" fontId="74" fillId="0" borderId="0" xfId="18" applyNumberFormat="1" applyFont="1" applyFill="1" applyBorder="1" applyAlignment="1" applyProtection="1">
      <alignment horizontal="left"/>
      <protection locked="0"/>
    </xf>
    <xf numFmtId="49" fontId="75" fillId="16" borderId="5" xfId="18" applyNumberFormat="1" applyFont="1" applyFill="1" applyBorder="1" applyAlignment="1" applyProtection="1">
      <alignment horizontal="center" vertical="center" wrapText="1"/>
      <protection locked="0"/>
    </xf>
    <xf numFmtId="49" fontId="77" fillId="16" borderId="15" xfId="18" applyNumberFormat="1" applyFont="1" applyFill="1" applyBorder="1" applyAlignment="1" applyProtection="1">
      <alignment horizontal="center" vertical="center" wrapText="1"/>
      <protection locked="0"/>
    </xf>
    <xf numFmtId="49" fontId="78" fillId="16" borderId="15" xfId="18" applyNumberFormat="1" applyFont="1" applyFill="1" applyBorder="1" applyAlignment="1" applyProtection="1">
      <alignment horizontal="center" vertical="center" wrapText="1"/>
      <protection locked="0"/>
    </xf>
    <xf numFmtId="49" fontId="78" fillId="16" borderId="5" xfId="18" applyNumberFormat="1" applyFont="1" applyFill="1" applyBorder="1" applyAlignment="1" applyProtection="1">
      <alignment horizontal="center" vertical="center" wrapText="1"/>
      <protection locked="0"/>
    </xf>
    <xf numFmtId="49" fontId="78" fillId="16" borderId="5" xfId="18" applyNumberFormat="1" applyFont="1" applyFill="1" applyBorder="1" applyAlignment="1" applyProtection="1">
      <alignment horizontal="left" vertical="center" wrapText="1"/>
      <protection locked="0"/>
    </xf>
    <xf numFmtId="49" fontId="76" fillId="17" borderId="5" xfId="18" applyNumberFormat="1" applyFont="1" applyFill="1" applyBorder="1" applyAlignment="1" applyProtection="1">
      <alignment horizontal="center" vertical="center" wrapText="1"/>
      <protection locked="0"/>
    </xf>
    <xf numFmtId="49" fontId="76" fillId="17" borderId="5" xfId="18" applyNumberFormat="1" applyFont="1" applyFill="1" applyBorder="1" applyAlignment="1" applyProtection="1">
      <alignment horizontal="left" vertical="center" wrapText="1"/>
      <protection locked="0"/>
    </xf>
    <xf numFmtId="49" fontId="77" fillId="18" borderId="5" xfId="18" applyNumberFormat="1" applyFont="1" applyFill="1" applyBorder="1" applyAlignment="1" applyProtection="1">
      <alignment horizontal="center" vertical="center" wrapText="1"/>
      <protection locked="0"/>
    </xf>
    <xf numFmtId="49" fontId="78" fillId="18" borderId="5" xfId="18" applyNumberFormat="1" applyFont="1" applyFill="1" applyBorder="1" applyAlignment="1" applyProtection="1">
      <alignment horizontal="left" vertical="center" wrapText="1"/>
      <protection locked="0"/>
    </xf>
    <xf numFmtId="166" fontId="27" fillId="8" borderId="16" xfId="2" applyNumberFormat="1" applyFont="1" applyFill="1" applyBorder="1" applyAlignment="1" applyProtection="1">
      <alignment horizontal="left" vertical="top"/>
    </xf>
    <xf numFmtId="164" fontId="25" fillId="8" borderId="61" xfId="2" applyFont="1" applyFill="1" applyBorder="1" applyAlignment="1" applyProtection="1">
      <alignment vertical="top"/>
    </xf>
    <xf numFmtId="164" fontId="25" fillId="8" borderId="60" xfId="2" applyFont="1" applyFill="1" applyBorder="1" applyAlignment="1" applyProtection="1">
      <alignment vertical="top"/>
    </xf>
    <xf numFmtId="4" fontId="27" fillId="8" borderId="17" xfId="2" applyNumberFormat="1" applyFont="1" applyFill="1" applyBorder="1" applyAlignment="1" applyProtection="1">
      <alignment horizontal="right" vertical="top"/>
    </xf>
    <xf numFmtId="49" fontId="75" fillId="16" borderId="5" xfId="18" applyNumberFormat="1" applyFont="1" applyFill="1" applyBorder="1" applyAlignment="1" applyProtection="1">
      <alignment horizontal="right" vertical="center" wrapText="1"/>
      <protection locked="0"/>
    </xf>
    <xf numFmtId="49" fontId="57" fillId="16" borderId="59" xfId="18" applyNumberFormat="1" applyFont="1" applyFill="1" applyBorder="1" applyAlignment="1" applyProtection="1">
      <alignment horizontal="right" vertical="center" wrapText="1"/>
      <protection locked="0"/>
    </xf>
    <xf numFmtId="49" fontId="78" fillId="16" borderId="15" xfId="18" applyNumberFormat="1" applyFont="1" applyFill="1" applyBorder="1" applyAlignment="1" applyProtection="1">
      <alignment horizontal="center" vertical="center" wrapText="1"/>
      <protection locked="0"/>
    </xf>
    <xf numFmtId="49" fontId="78" fillId="16" borderId="5" xfId="18" applyNumberFormat="1" applyFont="1" applyFill="1" applyBorder="1" applyAlignment="1" applyProtection="1">
      <alignment horizontal="right" vertical="center" wrapText="1"/>
      <protection locked="0"/>
    </xf>
    <xf numFmtId="49" fontId="76" fillId="17" borderId="5" xfId="18" applyNumberFormat="1" applyFont="1" applyFill="1" applyBorder="1" applyAlignment="1" applyProtection="1">
      <alignment horizontal="center" vertical="center" wrapText="1"/>
      <protection locked="0"/>
    </xf>
    <xf numFmtId="49" fontId="76" fillId="17" borderId="5" xfId="18" applyNumberFormat="1" applyFont="1" applyFill="1" applyBorder="1" applyAlignment="1" applyProtection="1">
      <alignment horizontal="right" vertical="center" wrapText="1"/>
      <protection locked="0"/>
    </xf>
    <xf numFmtId="49" fontId="78" fillId="18" borderId="5" xfId="18" applyNumberFormat="1" applyFont="1" applyFill="1" applyBorder="1" applyAlignment="1" applyProtection="1">
      <alignment horizontal="center" vertical="center" wrapText="1"/>
      <protection locked="0"/>
    </xf>
    <xf numFmtId="49" fontId="78" fillId="18" borderId="5" xfId="18" applyNumberFormat="1" applyFont="1" applyFill="1" applyBorder="1" applyAlignment="1" applyProtection="1">
      <alignment horizontal="right" vertical="center" wrapText="1"/>
      <protection locked="0"/>
    </xf>
    <xf numFmtId="0" fontId="56" fillId="0" borderId="0" xfId="18" applyNumberFormat="1" applyFont="1" applyFill="1" applyBorder="1" applyAlignment="1" applyProtection="1">
      <alignment horizontal="left" vertical="top"/>
      <protection locked="0"/>
    </xf>
    <xf numFmtId="49" fontId="80" fillId="16" borderId="0" xfId="18" applyNumberFormat="1" applyFont="1" applyFill="1" applyAlignment="1" applyProtection="1">
      <alignment horizontal="left" vertical="top" wrapText="1"/>
      <protection locked="0"/>
    </xf>
    <xf numFmtId="49" fontId="75" fillId="16" borderId="5" xfId="18" applyNumberFormat="1" applyFont="1" applyFill="1" applyBorder="1" applyAlignment="1" applyProtection="1">
      <alignment horizontal="center" vertical="center" wrapText="1"/>
      <protection locked="0"/>
    </xf>
    <xf numFmtId="49" fontId="79" fillId="16" borderId="5" xfId="18" applyNumberFormat="1" applyFont="1" applyFill="1" applyBorder="1" applyAlignment="1" applyProtection="1">
      <alignment horizontal="right" vertical="center" wrapText="1"/>
      <protection locked="0"/>
    </xf>
    <xf numFmtId="0" fontId="74" fillId="0" borderId="0" xfId="18" applyNumberFormat="1" applyFont="1" applyFill="1" applyBorder="1" applyAlignment="1" applyProtection="1">
      <alignment horizontal="left"/>
      <protection locked="0"/>
    </xf>
    <xf numFmtId="4" fontId="6" fillId="2" borderId="9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0" xfId="9" applyFont="1" applyBorder="1" applyAlignment="1">
      <alignment horizontal="center" vertical="center"/>
    </xf>
    <xf numFmtId="49" fontId="11" fillId="0" borderId="5" xfId="9" applyNumberFormat="1" applyFont="1" applyBorder="1" applyAlignment="1">
      <alignment horizontal="center"/>
    </xf>
    <xf numFmtId="0" fontId="6" fillId="0" borderId="101" xfId="9" applyFont="1" applyBorder="1" applyAlignment="1">
      <alignment horizontal="right"/>
    </xf>
    <xf numFmtId="0" fontId="4" fillId="0" borderId="0" xfId="9" applyFont="1" applyAlignment="1">
      <alignment horizontal="left" vertical="top" wrapText="1"/>
    </xf>
    <xf numFmtId="0" fontId="18" fillId="0" borderId="0" xfId="8" applyFont="1" applyAlignment="1">
      <alignment horizontal="center" wrapText="1"/>
    </xf>
    <xf numFmtId="0" fontId="10" fillId="0" borderId="0" xfId="8" applyAlignment="1">
      <alignment horizontal="center"/>
    </xf>
    <xf numFmtId="0" fontId="18" fillId="0" borderId="29" xfId="8" applyFont="1" applyBorder="1" applyAlignment="1">
      <alignment horizontal="center"/>
    </xf>
    <xf numFmtId="0" fontId="19" fillId="0" borderId="30" xfId="8" applyFont="1" applyFill="1" applyBorder="1" applyAlignment="1">
      <alignment horizontal="center" vertical="center" wrapText="1"/>
    </xf>
    <xf numFmtId="0" fontId="19" fillId="0" borderId="33" xfId="8" applyFont="1" applyFill="1" applyBorder="1" applyAlignment="1">
      <alignment horizontal="center" vertical="center" wrapText="1"/>
    </xf>
    <xf numFmtId="0" fontId="19" fillId="0" borderId="31" xfId="8" applyFont="1" applyFill="1" applyBorder="1" applyAlignment="1">
      <alignment horizontal="center" vertical="center" wrapText="1"/>
    </xf>
    <xf numFmtId="0" fontId="19" fillId="0" borderId="34" xfId="8" applyFont="1" applyFill="1" applyBorder="1" applyAlignment="1">
      <alignment horizontal="center" vertical="center" wrapText="1"/>
    </xf>
    <xf numFmtId="43" fontId="19" fillId="0" borderId="31" xfId="8" applyNumberFormat="1" applyFont="1" applyFill="1" applyBorder="1" applyAlignment="1">
      <alignment horizontal="center" vertical="center" wrapText="1"/>
    </xf>
    <xf numFmtId="43" fontId="19" fillId="0" borderId="34" xfId="8" applyNumberFormat="1" applyFont="1" applyFill="1" applyBorder="1" applyAlignment="1">
      <alignment horizontal="center" vertical="center" wrapText="1"/>
    </xf>
    <xf numFmtId="43" fontId="19" fillId="0" borderId="32" xfId="8" applyNumberFormat="1" applyFont="1" applyFill="1" applyBorder="1" applyAlignment="1">
      <alignment horizontal="center" vertical="center" wrapText="1"/>
    </xf>
    <xf numFmtId="43" fontId="19" fillId="0" borderId="35" xfId="8" applyNumberFormat="1" applyFont="1" applyFill="1" applyBorder="1" applyAlignment="1">
      <alignment horizontal="center" vertical="center" wrapText="1"/>
    </xf>
    <xf numFmtId="0" fontId="33" fillId="0" borderId="56" xfId="1" applyFont="1" applyBorder="1" applyAlignment="1">
      <alignment horizontal="left" vertical="center"/>
    </xf>
    <xf numFmtId="0" fontId="2" fillId="0" borderId="0" xfId="9" applyFont="1" applyAlignment="1">
      <alignment horizontal="left" wrapText="1"/>
    </xf>
    <xf numFmtId="0" fontId="26" fillId="0" borderId="0" xfId="1" applyFont="1" applyAlignment="1">
      <alignment horizontal="left" wrapText="1"/>
    </xf>
    <xf numFmtId="0" fontId="2" fillId="0" borderId="0" xfId="9" applyFont="1" applyAlignment="1">
      <alignment horizontal="left"/>
    </xf>
    <xf numFmtId="0" fontId="26" fillId="0" borderId="0" xfId="1" applyFont="1" applyAlignment="1">
      <alignment horizontal="left"/>
    </xf>
    <xf numFmtId="0" fontId="4" fillId="0" borderId="0" xfId="9" applyFont="1" applyAlignment="1">
      <alignment wrapText="1"/>
    </xf>
    <xf numFmtId="0" fontId="26" fillId="0" borderId="0" xfId="1" applyFont="1" applyAlignment="1">
      <alignment wrapText="1"/>
    </xf>
    <xf numFmtId="0" fontId="29" fillId="0" borderId="0" xfId="1" applyFont="1" applyBorder="1" applyAlignment="1">
      <alignment horizontal="center" vertical="center"/>
    </xf>
    <xf numFmtId="0" fontId="36" fillId="0" borderId="58" xfId="1" applyFont="1" applyBorder="1" applyAlignment="1">
      <alignment horizontal="left" vertical="center" wrapText="1"/>
    </xf>
    <xf numFmtId="0" fontId="26" fillId="0" borderId="0" xfId="1" applyFont="1" applyBorder="1" applyAlignment="1">
      <alignment horizontal="left" vertical="center" wrapText="1"/>
    </xf>
    <xf numFmtId="0" fontId="33" fillId="0" borderId="56" xfId="1" applyFont="1" applyBorder="1" applyAlignment="1">
      <alignment horizontal="left" vertical="center" wrapText="1"/>
    </xf>
    <xf numFmtId="0" fontId="26" fillId="0" borderId="73" xfId="1" applyFont="1" applyFill="1" applyBorder="1" applyAlignment="1">
      <alignment horizontal="left" vertical="center" wrapText="1"/>
    </xf>
    <xf numFmtId="0" fontId="26" fillId="0" borderId="58" xfId="1" applyFont="1" applyFill="1" applyBorder="1" applyAlignment="1">
      <alignment horizontal="left" vertical="center" wrapText="1"/>
    </xf>
    <xf numFmtId="0" fontId="26" fillId="0" borderId="107" xfId="1" applyFont="1" applyBorder="1" applyAlignment="1">
      <alignment horizontal="left" vertical="top" wrapText="1"/>
    </xf>
    <xf numFmtId="0" fontId="26" fillId="0" borderId="22" xfId="1" applyFont="1" applyBorder="1" applyAlignment="1">
      <alignment horizontal="left" vertical="top" wrapText="1"/>
    </xf>
    <xf numFmtId="0" fontId="42" fillId="0" borderId="5" xfId="7" applyFont="1" applyBorder="1" applyAlignment="1">
      <alignment horizontal="center" vertical="center"/>
    </xf>
    <xf numFmtId="0" fontId="42" fillId="0" borderId="5" xfId="7" applyFont="1" applyBorder="1" applyAlignment="1">
      <alignment horizontal="center" vertical="center" wrapText="1"/>
    </xf>
    <xf numFmtId="0" fontId="2" fillId="0" borderId="0" xfId="7" applyFont="1" applyBorder="1" applyAlignment="1"/>
    <xf numFmtId="0" fontId="5" fillId="0" borderId="0" xfId="7" applyFont="1" applyBorder="1" applyAlignment="1"/>
    <xf numFmtId="0" fontId="41" fillId="0" borderId="0" xfId="7" applyFont="1" applyBorder="1" applyAlignment="1">
      <alignment horizontal="center" vertical="center"/>
    </xf>
    <xf numFmtId="0" fontId="42" fillId="0" borderId="5" xfId="7" applyFont="1" applyBorder="1" applyAlignment="1">
      <alignment vertical="center"/>
    </xf>
    <xf numFmtId="0" fontId="42" fillId="0" borderId="11" xfId="7" applyFont="1" applyBorder="1" applyAlignment="1">
      <alignment horizontal="center" vertical="center" wrapText="1"/>
    </xf>
    <xf numFmtId="0" fontId="42" fillId="0" borderId="59" xfId="7" applyFont="1" applyBorder="1" applyAlignment="1">
      <alignment horizontal="center" vertical="center" wrapText="1"/>
    </xf>
    <xf numFmtId="0" fontId="2" fillId="0" borderId="0" xfId="5" applyFont="1" applyAlignment="1">
      <alignment horizontal="left"/>
    </xf>
    <xf numFmtId="0" fontId="41" fillId="0" borderId="80" xfId="3" applyFont="1" applyBorder="1" applyAlignment="1">
      <alignment horizontal="left" vertical="center"/>
    </xf>
    <xf numFmtId="0" fontId="5" fillId="0" borderId="0" xfId="5" applyFont="1" applyAlignment="1">
      <alignment horizontal="left" wrapText="1"/>
    </xf>
    <xf numFmtId="0" fontId="5" fillId="0" borderId="0" xfId="5" applyFont="1" applyAlignment="1">
      <alignment horizontal="left"/>
    </xf>
    <xf numFmtId="0" fontId="44" fillId="0" borderId="0" xfId="3" applyFont="1" applyBorder="1" applyAlignment="1">
      <alignment horizontal="center" vertical="center" wrapText="1"/>
    </xf>
    <xf numFmtId="0" fontId="44" fillId="0" borderId="29" xfId="3" applyFont="1" applyBorder="1" applyAlignment="1">
      <alignment horizontal="left" vertical="center" wrapText="1"/>
    </xf>
    <xf numFmtId="164" fontId="27" fillId="8" borderId="11" xfId="2" applyFont="1" applyFill="1" applyBorder="1" applyAlignment="1" applyProtection="1">
      <alignment horizontal="left" vertical="top" wrapText="1"/>
    </xf>
    <xf numFmtId="164" fontId="27" fillId="8" borderId="88" xfId="2" applyFont="1" applyFill="1" applyBorder="1" applyAlignment="1" applyProtection="1">
      <alignment horizontal="left" vertical="top" wrapText="1"/>
    </xf>
    <xf numFmtId="164" fontId="27" fillId="8" borderId="89" xfId="2" applyFont="1" applyFill="1" applyBorder="1" applyAlignment="1" applyProtection="1">
      <alignment horizontal="left" vertical="top" wrapText="1"/>
    </xf>
    <xf numFmtId="164" fontId="50" fillId="0" borderId="0" xfId="2" applyFont="1" applyFill="1" applyBorder="1" applyAlignment="1" applyProtection="1">
      <alignment horizontal="center" vertical="center"/>
    </xf>
    <xf numFmtId="0" fontId="47" fillId="0" borderId="0" xfId="4" applyFont="1" applyBorder="1" applyAlignment="1">
      <alignment horizontal="left"/>
    </xf>
    <xf numFmtId="0" fontId="40" fillId="0" borderId="0" xfId="4" applyFont="1" applyBorder="1" applyAlignment="1">
      <alignment horizontal="left" wrapText="1"/>
    </xf>
    <xf numFmtId="0" fontId="3" fillId="0" borderId="110" xfId="13" applyBorder="1" applyAlignment="1">
      <alignment horizontal="center"/>
    </xf>
    <xf numFmtId="0" fontId="3" fillId="0" borderId="94" xfId="13" applyBorder="1" applyAlignment="1">
      <alignment horizontal="center"/>
    </xf>
    <xf numFmtId="0" fontId="3" fillId="0" borderId="61" xfId="13" applyBorder="1" applyAlignment="1">
      <alignment horizontal="center"/>
    </xf>
    <xf numFmtId="0" fontId="3" fillId="0" borderId="86" xfId="13" applyBorder="1" applyAlignment="1">
      <alignment horizontal="center"/>
    </xf>
    <xf numFmtId="0" fontId="47" fillId="0" borderId="0" xfId="4" applyFont="1" applyAlignment="1">
      <alignment horizontal="left"/>
    </xf>
    <xf numFmtId="0" fontId="47" fillId="0" borderId="0" xfId="4" applyFont="1" applyAlignment="1"/>
    <xf numFmtId="0" fontId="40" fillId="0" borderId="0" xfId="4" applyFont="1" applyBorder="1" applyAlignment="1">
      <alignment horizontal="center" wrapText="1"/>
    </xf>
    <xf numFmtId="0" fontId="61" fillId="0" borderId="92" xfId="13" applyFont="1" applyBorder="1" applyAlignment="1">
      <alignment horizontal="center"/>
    </xf>
    <xf numFmtId="0" fontId="61" fillId="0" borderId="0" xfId="13" applyFont="1" applyBorder="1" applyAlignment="1">
      <alignment horizontal="center"/>
    </xf>
    <xf numFmtId="0" fontId="68" fillId="0" borderId="0" xfId="13" applyFont="1" applyBorder="1" applyAlignment="1">
      <alignment horizontal="center"/>
    </xf>
    <xf numFmtId="0" fontId="41" fillId="0" borderId="0" xfId="13" applyFont="1" applyBorder="1" applyAlignment="1">
      <alignment horizontal="center" vertical="center"/>
    </xf>
    <xf numFmtId="0" fontId="42" fillId="0" borderId="0" xfId="17" applyFont="1" applyBorder="1" applyAlignment="1">
      <alignment horizontal="left"/>
    </xf>
    <xf numFmtId="0" fontId="59" fillId="0" borderId="0" xfId="17" applyFont="1" applyBorder="1" applyAlignment="1">
      <alignment horizontal="center"/>
    </xf>
    <xf numFmtId="0" fontId="72" fillId="0" borderId="0" xfId="0" applyFont="1" applyAlignment="1">
      <alignment horizontal="center" vertical="top" wrapText="1"/>
    </xf>
  </cellXfs>
  <cellStyles count="19">
    <cellStyle name="ConditionalStyle_1" xfId="14"/>
    <cellStyle name="Dziesiętny_załączniki  nr 1,2,3,4,5,6,7,8,9,10,11  2008" xfId="2"/>
    <cellStyle name="Excel Built-in Normal" xfId="15"/>
    <cellStyle name="Normalny" xfId="0" builtinId="0"/>
    <cellStyle name="Normalny 2" xfId="12"/>
    <cellStyle name="Normalny 3" xfId="13"/>
    <cellStyle name="Normalny 4" xfId="16"/>
    <cellStyle name="Normalny 5" xfId="18"/>
    <cellStyle name="Normalny_DOCHODY  WYDATKI 2011" xfId="3"/>
    <cellStyle name="Normalny_Kwiecień" xfId="4"/>
    <cellStyle name="Normalny_Przedsiewzięcia FS Zbiorcze 2" xfId="17"/>
    <cellStyle name="Normalny_Załacznik 2010" xfId="5"/>
    <cellStyle name="Normalny_załaczniki maj" xfId="1"/>
    <cellStyle name="Normalny_załaczniki maj_sołectwa - podział środków 2010" xfId="6"/>
    <cellStyle name="Normalny_załączniki  nr 1,2,3,4,5,6,7,8,9,10,11  2008" xfId="7"/>
    <cellStyle name="Normalny_Załączniki budżet 2010" xfId="8"/>
    <cellStyle name="Normalny_Zeszyt1" xfId="9"/>
    <cellStyle name="Normalny_Zeszyt1_Załaczniki X" xfId="10"/>
    <cellStyle name="Walutowy_Załączniki budżet 2010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showGridLines="0" topLeftCell="A109" workbookViewId="0">
      <selection activeCell="E114" sqref="E114"/>
    </sheetView>
  </sheetViews>
  <sheetFormatPr defaultRowHeight="12.75" x14ac:dyDescent="0.2"/>
  <cols>
    <col min="1" max="1" width="6.7109375" style="591" customWidth="1"/>
    <col min="2" max="2" width="8.7109375" style="591" customWidth="1"/>
    <col min="3" max="3" width="1" style="591" customWidth="1"/>
    <col min="4" max="4" width="9.42578125" style="591" customWidth="1"/>
    <col min="5" max="5" width="42.7109375" style="591" customWidth="1"/>
    <col min="6" max="6" width="3.140625" style="591" customWidth="1"/>
    <col min="7" max="7" width="12.85546875" style="591" customWidth="1"/>
    <col min="8" max="8" width="1" style="591" customWidth="1"/>
    <col min="9" max="256" width="9.140625" style="591"/>
    <col min="257" max="257" width="8.7109375" style="591" customWidth="1"/>
    <col min="258" max="258" width="9.85546875" style="591" customWidth="1"/>
    <col min="259" max="259" width="1" style="591" customWidth="1"/>
    <col min="260" max="260" width="10.85546875" style="591" customWidth="1"/>
    <col min="261" max="261" width="54.5703125" style="591" customWidth="1"/>
    <col min="262" max="262" width="7.5703125" style="591" customWidth="1"/>
    <col min="263" max="263" width="14.140625" style="591" customWidth="1"/>
    <col min="264" max="264" width="1" style="591" customWidth="1"/>
    <col min="265" max="512" width="9.140625" style="591"/>
    <col min="513" max="513" width="8.7109375" style="591" customWidth="1"/>
    <col min="514" max="514" width="9.85546875" style="591" customWidth="1"/>
    <col min="515" max="515" width="1" style="591" customWidth="1"/>
    <col min="516" max="516" width="10.85546875" style="591" customWidth="1"/>
    <col min="517" max="517" width="54.5703125" style="591" customWidth="1"/>
    <col min="518" max="518" width="7.5703125" style="591" customWidth="1"/>
    <col min="519" max="519" width="14.140625" style="591" customWidth="1"/>
    <col min="520" max="520" width="1" style="591" customWidth="1"/>
    <col min="521" max="768" width="9.140625" style="591"/>
    <col min="769" max="769" width="8.7109375" style="591" customWidth="1"/>
    <col min="770" max="770" width="9.85546875" style="591" customWidth="1"/>
    <col min="771" max="771" width="1" style="591" customWidth="1"/>
    <col min="772" max="772" width="10.85546875" style="591" customWidth="1"/>
    <col min="773" max="773" width="54.5703125" style="591" customWidth="1"/>
    <col min="774" max="774" width="7.5703125" style="591" customWidth="1"/>
    <col min="775" max="775" width="14.140625" style="591" customWidth="1"/>
    <col min="776" max="776" width="1" style="591" customWidth="1"/>
    <col min="777" max="1024" width="9.140625" style="591"/>
    <col min="1025" max="1025" width="8.7109375" style="591" customWidth="1"/>
    <col min="1026" max="1026" width="9.85546875" style="591" customWidth="1"/>
    <col min="1027" max="1027" width="1" style="591" customWidth="1"/>
    <col min="1028" max="1028" width="10.85546875" style="591" customWidth="1"/>
    <col min="1029" max="1029" width="54.5703125" style="591" customWidth="1"/>
    <col min="1030" max="1030" width="7.5703125" style="591" customWidth="1"/>
    <col min="1031" max="1031" width="14.140625" style="591" customWidth="1"/>
    <col min="1032" max="1032" width="1" style="591" customWidth="1"/>
    <col min="1033" max="1280" width="9.140625" style="591"/>
    <col min="1281" max="1281" width="8.7109375" style="591" customWidth="1"/>
    <col min="1282" max="1282" width="9.85546875" style="591" customWidth="1"/>
    <col min="1283" max="1283" width="1" style="591" customWidth="1"/>
    <col min="1284" max="1284" width="10.85546875" style="591" customWidth="1"/>
    <col min="1285" max="1285" width="54.5703125" style="591" customWidth="1"/>
    <col min="1286" max="1286" width="7.5703125" style="591" customWidth="1"/>
    <col min="1287" max="1287" width="14.140625" style="591" customWidth="1"/>
    <col min="1288" max="1288" width="1" style="591" customWidth="1"/>
    <col min="1289" max="1536" width="9.140625" style="591"/>
    <col min="1537" max="1537" width="8.7109375" style="591" customWidth="1"/>
    <col min="1538" max="1538" width="9.85546875" style="591" customWidth="1"/>
    <col min="1539" max="1539" width="1" style="591" customWidth="1"/>
    <col min="1540" max="1540" width="10.85546875" style="591" customWidth="1"/>
    <col min="1541" max="1541" width="54.5703125" style="591" customWidth="1"/>
    <col min="1542" max="1542" width="7.5703125" style="591" customWidth="1"/>
    <col min="1543" max="1543" width="14.140625" style="591" customWidth="1"/>
    <col min="1544" max="1544" width="1" style="591" customWidth="1"/>
    <col min="1545" max="1792" width="9.140625" style="591"/>
    <col min="1793" max="1793" width="8.7109375" style="591" customWidth="1"/>
    <col min="1794" max="1794" width="9.85546875" style="591" customWidth="1"/>
    <col min="1795" max="1795" width="1" style="591" customWidth="1"/>
    <col min="1796" max="1796" width="10.85546875" style="591" customWidth="1"/>
    <col min="1797" max="1797" width="54.5703125" style="591" customWidth="1"/>
    <col min="1798" max="1798" width="7.5703125" style="591" customWidth="1"/>
    <col min="1799" max="1799" width="14.140625" style="591" customWidth="1"/>
    <col min="1800" max="1800" width="1" style="591" customWidth="1"/>
    <col min="1801" max="2048" width="9.140625" style="591"/>
    <col min="2049" max="2049" width="8.7109375" style="591" customWidth="1"/>
    <col min="2050" max="2050" width="9.85546875" style="591" customWidth="1"/>
    <col min="2051" max="2051" width="1" style="591" customWidth="1"/>
    <col min="2052" max="2052" width="10.85546875" style="591" customWidth="1"/>
    <col min="2053" max="2053" width="54.5703125" style="591" customWidth="1"/>
    <col min="2054" max="2054" width="7.5703125" style="591" customWidth="1"/>
    <col min="2055" max="2055" width="14.140625" style="591" customWidth="1"/>
    <col min="2056" max="2056" width="1" style="591" customWidth="1"/>
    <col min="2057" max="2304" width="9.140625" style="591"/>
    <col min="2305" max="2305" width="8.7109375" style="591" customWidth="1"/>
    <col min="2306" max="2306" width="9.85546875" style="591" customWidth="1"/>
    <col min="2307" max="2307" width="1" style="591" customWidth="1"/>
    <col min="2308" max="2308" width="10.85546875" style="591" customWidth="1"/>
    <col min="2309" max="2309" width="54.5703125" style="591" customWidth="1"/>
    <col min="2310" max="2310" width="7.5703125" style="591" customWidth="1"/>
    <col min="2311" max="2311" width="14.140625" style="591" customWidth="1"/>
    <col min="2312" max="2312" width="1" style="591" customWidth="1"/>
    <col min="2313" max="2560" width="9.140625" style="591"/>
    <col min="2561" max="2561" width="8.7109375" style="591" customWidth="1"/>
    <col min="2562" max="2562" width="9.85546875" style="591" customWidth="1"/>
    <col min="2563" max="2563" width="1" style="591" customWidth="1"/>
    <col min="2564" max="2564" width="10.85546875" style="591" customWidth="1"/>
    <col min="2565" max="2565" width="54.5703125" style="591" customWidth="1"/>
    <col min="2566" max="2566" width="7.5703125" style="591" customWidth="1"/>
    <col min="2567" max="2567" width="14.140625" style="591" customWidth="1"/>
    <col min="2568" max="2568" width="1" style="591" customWidth="1"/>
    <col min="2569" max="2816" width="9.140625" style="591"/>
    <col min="2817" max="2817" width="8.7109375" style="591" customWidth="1"/>
    <col min="2818" max="2818" width="9.85546875" style="591" customWidth="1"/>
    <col min="2819" max="2819" width="1" style="591" customWidth="1"/>
    <col min="2820" max="2820" width="10.85546875" style="591" customWidth="1"/>
    <col min="2821" max="2821" width="54.5703125" style="591" customWidth="1"/>
    <col min="2822" max="2822" width="7.5703125" style="591" customWidth="1"/>
    <col min="2823" max="2823" width="14.140625" style="591" customWidth="1"/>
    <col min="2824" max="2824" width="1" style="591" customWidth="1"/>
    <col min="2825" max="3072" width="9.140625" style="591"/>
    <col min="3073" max="3073" width="8.7109375" style="591" customWidth="1"/>
    <col min="3074" max="3074" width="9.85546875" style="591" customWidth="1"/>
    <col min="3075" max="3075" width="1" style="591" customWidth="1"/>
    <col min="3076" max="3076" width="10.85546875" style="591" customWidth="1"/>
    <col min="3077" max="3077" width="54.5703125" style="591" customWidth="1"/>
    <col min="3078" max="3078" width="7.5703125" style="591" customWidth="1"/>
    <col min="3079" max="3079" width="14.140625" style="591" customWidth="1"/>
    <col min="3080" max="3080" width="1" style="591" customWidth="1"/>
    <col min="3081" max="3328" width="9.140625" style="591"/>
    <col min="3329" max="3329" width="8.7109375" style="591" customWidth="1"/>
    <col min="3330" max="3330" width="9.85546875" style="591" customWidth="1"/>
    <col min="3331" max="3331" width="1" style="591" customWidth="1"/>
    <col min="3332" max="3332" width="10.85546875" style="591" customWidth="1"/>
    <col min="3333" max="3333" width="54.5703125" style="591" customWidth="1"/>
    <col min="3334" max="3334" width="7.5703125" style="591" customWidth="1"/>
    <col min="3335" max="3335" width="14.140625" style="591" customWidth="1"/>
    <col min="3336" max="3336" width="1" style="591" customWidth="1"/>
    <col min="3337" max="3584" width="9.140625" style="591"/>
    <col min="3585" max="3585" width="8.7109375" style="591" customWidth="1"/>
    <col min="3586" max="3586" width="9.85546875" style="591" customWidth="1"/>
    <col min="3587" max="3587" width="1" style="591" customWidth="1"/>
    <col min="3588" max="3588" width="10.85546875" style="591" customWidth="1"/>
    <col min="3589" max="3589" width="54.5703125" style="591" customWidth="1"/>
    <col min="3590" max="3590" width="7.5703125" style="591" customWidth="1"/>
    <col min="3591" max="3591" width="14.140625" style="591" customWidth="1"/>
    <col min="3592" max="3592" width="1" style="591" customWidth="1"/>
    <col min="3593" max="3840" width="9.140625" style="591"/>
    <col min="3841" max="3841" width="8.7109375" style="591" customWidth="1"/>
    <col min="3842" max="3842" width="9.85546875" style="591" customWidth="1"/>
    <col min="3843" max="3843" width="1" style="591" customWidth="1"/>
    <col min="3844" max="3844" width="10.85546875" style="591" customWidth="1"/>
    <col min="3845" max="3845" width="54.5703125" style="591" customWidth="1"/>
    <col min="3846" max="3846" width="7.5703125" style="591" customWidth="1"/>
    <col min="3847" max="3847" width="14.140625" style="591" customWidth="1"/>
    <col min="3848" max="3848" width="1" style="591" customWidth="1"/>
    <col min="3849" max="4096" width="9.140625" style="591"/>
    <col min="4097" max="4097" width="8.7109375" style="591" customWidth="1"/>
    <col min="4098" max="4098" width="9.85546875" style="591" customWidth="1"/>
    <col min="4099" max="4099" width="1" style="591" customWidth="1"/>
    <col min="4100" max="4100" width="10.85546875" style="591" customWidth="1"/>
    <col min="4101" max="4101" width="54.5703125" style="591" customWidth="1"/>
    <col min="4102" max="4102" width="7.5703125" style="591" customWidth="1"/>
    <col min="4103" max="4103" width="14.140625" style="591" customWidth="1"/>
    <col min="4104" max="4104" width="1" style="591" customWidth="1"/>
    <col min="4105" max="4352" width="9.140625" style="591"/>
    <col min="4353" max="4353" width="8.7109375" style="591" customWidth="1"/>
    <col min="4354" max="4354" width="9.85546875" style="591" customWidth="1"/>
    <col min="4355" max="4355" width="1" style="591" customWidth="1"/>
    <col min="4356" max="4356" width="10.85546875" style="591" customWidth="1"/>
    <col min="4357" max="4357" width="54.5703125" style="591" customWidth="1"/>
    <col min="4358" max="4358" width="7.5703125" style="591" customWidth="1"/>
    <col min="4359" max="4359" width="14.140625" style="591" customWidth="1"/>
    <col min="4360" max="4360" width="1" style="591" customWidth="1"/>
    <col min="4361" max="4608" width="9.140625" style="591"/>
    <col min="4609" max="4609" width="8.7109375" style="591" customWidth="1"/>
    <col min="4610" max="4610" width="9.85546875" style="591" customWidth="1"/>
    <col min="4611" max="4611" width="1" style="591" customWidth="1"/>
    <col min="4612" max="4612" width="10.85546875" style="591" customWidth="1"/>
    <col min="4613" max="4613" width="54.5703125" style="591" customWidth="1"/>
    <col min="4614" max="4614" width="7.5703125" style="591" customWidth="1"/>
    <col min="4615" max="4615" width="14.140625" style="591" customWidth="1"/>
    <col min="4616" max="4616" width="1" style="591" customWidth="1"/>
    <col min="4617" max="4864" width="9.140625" style="591"/>
    <col min="4865" max="4865" width="8.7109375" style="591" customWidth="1"/>
    <col min="4866" max="4866" width="9.85546875" style="591" customWidth="1"/>
    <col min="4867" max="4867" width="1" style="591" customWidth="1"/>
    <col min="4868" max="4868" width="10.85546875" style="591" customWidth="1"/>
    <col min="4869" max="4869" width="54.5703125" style="591" customWidth="1"/>
    <col min="4870" max="4870" width="7.5703125" style="591" customWidth="1"/>
    <col min="4871" max="4871" width="14.140625" style="591" customWidth="1"/>
    <col min="4872" max="4872" width="1" style="591" customWidth="1"/>
    <col min="4873" max="5120" width="9.140625" style="591"/>
    <col min="5121" max="5121" width="8.7109375" style="591" customWidth="1"/>
    <col min="5122" max="5122" width="9.85546875" style="591" customWidth="1"/>
    <col min="5123" max="5123" width="1" style="591" customWidth="1"/>
    <col min="5124" max="5124" width="10.85546875" style="591" customWidth="1"/>
    <col min="5125" max="5125" width="54.5703125" style="591" customWidth="1"/>
    <col min="5126" max="5126" width="7.5703125" style="591" customWidth="1"/>
    <col min="5127" max="5127" width="14.140625" style="591" customWidth="1"/>
    <col min="5128" max="5128" width="1" style="591" customWidth="1"/>
    <col min="5129" max="5376" width="9.140625" style="591"/>
    <col min="5377" max="5377" width="8.7109375" style="591" customWidth="1"/>
    <col min="5378" max="5378" width="9.85546875" style="591" customWidth="1"/>
    <col min="5379" max="5379" width="1" style="591" customWidth="1"/>
    <col min="5380" max="5380" width="10.85546875" style="591" customWidth="1"/>
    <col min="5381" max="5381" width="54.5703125" style="591" customWidth="1"/>
    <col min="5382" max="5382" width="7.5703125" style="591" customWidth="1"/>
    <col min="5383" max="5383" width="14.140625" style="591" customWidth="1"/>
    <col min="5384" max="5384" width="1" style="591" customWidth="1"/>
    <col min="5385" max="5632" width="9.140625" style="591"/>
    <col min="5633" max="5633" width="8.7109375" style="591" customWidth="1"/>
    <col min="5634" max="5634" width="9.85546875" style="591" customWidth="1"/>
    <col min="5635" max="5635" width="1" style="591" customWidth="1"/>
    <col min="5636" max="5636" width="10.85546875" style="591" customWidth="1"/>
    <col min="5637" max="5637" width="54.5703125" style="591" customWidth="1"/>
    <col min="5638" max="5638" width="7.5703125" style="591" customWidth="1"/>
    <col min="5639" max="5639" width="14.140625" style="591" customWidth="1"/>
    <col min="5640" max="5640" width="1" style="591" customWidth="1"/>
    <col min="5641" max="5888" width="9.140625" style="591"/>
    <col min="5889" max="5889" width="8.7109375" style="591" customWidth="1"/>
    <col min="5890" max="5890" width="9.85546875" style="591" customWidth="1"/>
    <col min="5891" max="5891" width="1" style="591" customWidth="1"/>
    <col min="5892" max="5892" width="10.85546875" style="591" customWidth="1"/>
    <col min="5893" max="5893" width="54.5703125" style="591" customWidth="1"/>
    <col min="5894" max="5894" width="7.5703125" style="591" customWidth="1"/>
    <col min="5895" max="5895" width="14.140625" style="591" customWidth="1"/>
    <col min="5896" max="5896" width="1" style="591" customWidth="1"/>
    <col min="5897" max="6144" width="9.140625" style="591"/>
    <col min="6145" max="6145" width="8.7109375" style="591" customWidth="1"/>
    <col min="6146" max="6146" width="9.85546875" style="591" customWidth="1"/>
    <col min="6147" max="6147" width="1" style="591" customWidth="1"/>
    <col min="6148" max="6148" width="10.85546875" style="591" customWidth="1"/>
    <col min="6149" max="6149" width="54.5703125" style="591" customWidth="1"/>
    <col min="6150" max="6150" width="7.5703125" style="591" customWidth="1"/>
    <col min="6151" max="6151" width="14.140625" style="591" customWidth="1"/>
    <col min="6152" max="6152" width="1" style="591" customWidth="1"/>
    <col min="6153" max="6400" width="9.140625" style="591"/>
    <col min="6401" max="6401" width="8.7109375" style="591" customWidth="1"/>
    <col min="6402" max="6402" width="9.85546875" style="591" customWidth="1"/>
    <col min="6403" max="6403" width="1" style="591" customWidth="1"/>
    <col min="6404" max="6404" width="10.85546875" style="591" customWidth="1"/>
    <col min="6405" max="6405" width="54.5703125" style="591" customWidth="1"/>
    <col min="6406" max="6406" width="7.5703125" style="591" customWidth="1"/>
    <col min="6407" max="6407" width="14.140625" style="591" customWidth="1"/>
    <col min="6408" max="6408" width="1" style="591" customWidth="1"/>
    <col min="6409" max="6656" width="9.140625" style="591"/>
    <col min="6657" max="6657" width="8.7109375" style="591" customWidth="1"/>
    <col min="6658" max="6658" width="9.85546875" style="591" customWidth="1"/>
    <col min="6659" max="6659" width="1" style="591" customWidth="1"/>
    <col min="6660" max="6660" width="10.85546875" style="591" customWidth="1"/>
    <col min="6661" max="6661" width="54.5703125" style="591" customWidth="1"/>
    <col min="6662" max="6662" width="7.5703125" style="591" customWidth="1"/>
    <col min="6663" max="6663" width="14.140625" style="591" customWidth="1"/>
    <col min="6664" max="6664" width="1" style="591" customWidth="1"/>
    <col min="6665" max="6912" width="9.140625" style="591"/>
    <col min="6913" max="6913" width="8.7109375" style="591" customWidth="1"/>
    <col min="6914" max="6914" width="9.85546875" style="591" customWidth="1"/>
    <col min="6915" max="6915" width="1" style="591" customWidth="1"/>
    <col min="6916" max="6916" width="10.85546875" style="591" customWidth="1"/>
    <col min="6917" max="6917" width="54.5703125" style="591" customWidth="1"/>
    <col min="6918" max="6918" width="7.5703125" style="591" customWidth="1"/>
    <col min="6919" max="6919" width="14.140625" style="591" customWidth="1"/>
    <col min="6920" max="6920" width="1" style="591" customWidth="1"/>
    <col min="6921" max="7168" width="9.140625" style="591"/>
    <col min="7169" max="7169" width="8.7109375" style="591" customWidth="1"/>
    <col min="7170" max="7170" width="9.85546875" style="591" customWidth="1"/>
    <col min="7171" max="7171" width="1" style="591" customWidth="1"/>
    <col min="7172" max="7172" width="10.85546875" style="591" customWidth="1"/>
    <col min="7173" max="7173" width="54.5703125" style="591" customWidth="1"/>
    <col min="7174" max="7174" width="7.5703125" style="591" customWidth="1"/>
    <col min="7175" max="7175" width="14.140625" style="591" customWidth="1"/>
    <col min="7176" max="7176" width="1" style="591" customWidth="1"/>
    <col min="7177" max="7424" width="9.140625" style="591"/>
    <col min="7425" max="7425" width="8.7109375" style="591" customWidth="1"/>
    <col min="7426" max="7426" width="9.85546875" style="591" customWidth="1"/>
    <col min="7427" max="7427" width="1" style="591" customWidth="1"/>
    <col min="7428" max="7428" width="10.85546875" style="591" customWidth="1"/>
    <col min="7429" max="7429" width="54.5703125" style="591" customWidth="1"/>
    <col min="7430" max="7430" width="7.5703125" style="591" customWidth="1"/>
    <col min="7431" max="7431" width="14.140625" style="591" customWidth="1"/>
    <col min="7432" max="7432" width="1" style="591" customWidth="1"/>
    <col min="7433" max="7680" width="9.140625" style="591"/>
    <col min="7681" max="7681" width="8.7109375" style="591" customWidth="1"/>
    <col min="7682" max="7682" width="9.85546875" style="591" customWidth="1"/>
    <col min="7683" max="7683" width="1" style="591" customWidth="1"/>
    <col min="7684" max="7684" width="10.85546875" style="591" customWidth="1"/>
    <col min="7685" max="7685" width="54.5703125" style="591" customWidth="1"/>
    <col min="7686" max="7686" width="7.5703125" style="591" customWidth="1"/>
    <col min="7687" max="7687" width="14.140625" style="591" customWidth="1"/>
    <col min="7688" max="7688" width="1" style="591" customWidth="1"/>
    <col min="7689" max="7936" width="9.140625" style="591"/>
    <col min="7937" max="7937" width="8.7109375" style="591" customWidth="1"/>
    <col min="7938" max="7938" width="9.85546875" style="591" customWidth="1"/>
    <col min="7939" max="7939" width="1" style="591" customWidth="1"/>
    <col min="7940" max="7940" width="10.85546875" style="591" customWidth="1"/>
    <col min="7941" max="7941" width="54.5703125" style="591" customWidth="1"/>
    <col min="7942" max="7942" width="7.5703125" style="591" customWidth="1"/>
    <col min="7943" max="7943" width="14.140625" style="591" customWidth="1"/>
    <col min="7944" max="7944" width="1" style="591" customWidth="1"/>
    <col min="7945" max="8192" width="9.140625" style="591"/>
    <col min="8193" max="8193" width="8.7109375" style="591" customWidth="1"/>
    <col min="8194" max="8194" width="9.85546875" style="591" customWidth="1"/>
    <col min="8195" max="8195" width="1" style="591" customWidth="1"/>
    <col min="8196" max="8196" width="10.85546875" style="591" customWidth="1"/>
    <col min="8197" max="8197" width="54.5703125" style="591" customWidth="1"/>
    <col min="8198" max="8198" width="7.5703125" style="591" customWidth="1"/>
    <col min="8199" max="8199" width="14.140625" style="591" customWidth="1"/>
    <col min="8200" max="8200" width="1" style="591" customWidth="1"/>
    <col min="8201" max="8448" width="9.140625" style="591"/>
    <col min="8449" max="8449" width="8.7109375" style="591" customWidth="1"/>
    <col min="8450" max="8450" width="9.85546875" style="591" customWidth="1"/>
    <col min="8451" max="8451" width="1" style="591" customWidth="1"/>
    <col min="8452" max="8452" width="10.85546875" style="591" customWidth="1"/>
    <col min="8453" max="8453" width="54.5703125" style="591" customWidth="1"/>
    <col min="8454" max="8454" width="7.5703125" style="591" customWidth="1"/>
    <col min="8455" max="8455" width="14.140625" style="591" customWidth="1"/>
    <col min="8456" max="8456" width="1" style="591" customWidth="1"/>
    <col min="8457" max="8704" width="9.140625" style="591"/>
    <col min="8705" max="8705" width="8.7109375" style="591" customWidth="1"/>
    <col min="8706" max="8706" width="9.85546875" style="591" customWidth="1"/>
    <col min="8707" max="8707" width="1" style="591" customWidth="1"/>
    <col min="8708" max="8708" width="10.85546875" style="591" customWidth="1"/>
    <col min="8709" max="8709" width="54.5703125" style="591" customWidth="1"/>
    <col min="8710" max="8710" width="7.5703125" style="591" customWidth="1"/>
    <col min="8711" max="8711" width="14.140625" style="591" customWidth="1"/>
    <col min="8712" max="8712" width="1" style="591" customWidth="1"/>
    <col min="8713" max="8960" width="9.140625" style="591"/>
    <col min="8961" max="8961" width="8.7109375" style="591" customWidth="1"/>
    <col min="8962" max="8962" width="9.85546875" style="591" customWidth="1"/>
    <col min="8963" max="8963" width="1" style="591" customWidth="1"/>
    <col min="8964" max="8964" width="10.85546875" style="591" customWidth="1"/>
    <col min="8965" max="8965" width="54.5703125" style="591" customWidth="1"/>
    <col min="8966" max="8966" width="7.5703125" style="591" customWidth="1"/>
    <col min="8967" max="8967" width="14.140625" style="591" customWidth="1"/>
    <col min="8968" max="8968" width="1" style="591" customWidth="1"/>
    <col min="8969" max="9216" width="9.140625" style="591"/>
    <col min="9217" max="9217" width="8.7109375" style="591" customWidth="1"/>
    <col min="9218" max="9218" width="9.85546875" style="591" customWidth="1"/>
    <col min="9219" max="9219" width="1" style="591" customWidth="1"/>
    <col min="9220" max="9220" width="10.85546875" style="591" customWidth="1"/>
    <col min="9221" max="9221" width="54.5703125" style="591" customWidth="1"/>
    <col min="9222" max="9222" width="7.5703125" style="591" customWidth="1"/>
    <col min="9223" max="9223" width="14.140625" style="591" customWidth="1"/>
    <col min="9224" max="9224" width="1" style="591" customWidth="1"/>
    <col min="9225" max="9472" width="9.140625" style="591"/>
    <col min="9473" max="9473" width="8.7109375" style="591" customWidth="1"/>
    <col min="9474" max="9474" width="9.85546875" style="591" customWidth="1"/>
    <col min="9475" max="9475" width="1" style="591" customWidth="1"/>
    <col min="9476" max="9476" width="10.85546875" style="591" customWidth="1"/>
    <col min="9477" max="9477" width="54.5703125" style="591" customWidth="1"/>
    <col min="9478" max="9478" width="7.5703125" style="591" customWidth="1"/>
    <col min="9479" max="9479" width="14.140625" style="591" customWidth="1"/>
    <col min="9480" max="9480" width="1" style="591" customWidth="1"/>
    <col min="9481" max="9728" width="9.140625" style="591"/>
    <col min="9729" max="9729" width="8.7109375" style="591" customWidth="1"/>
    <col min="9730" max="9730" width="9.85546875" style="591" customWidth="1"/>
    <col min="9731" max="9731" width="1" style="591" customWidth="1"/>
    <col min="9732" max="9732" width="10.85546875" style="591" customWidth="1"/>
    <col min="9733" max="9733" width="54.5703125" style="591" customWidth="1"/>
    <col min="9734" max="9734" width="7.5703125" style="591" customWidth="1"/>
    <col min="9735" max="9735" width="14.140625" style="591" customWidth="1"/>
    <col min="9736" max="9736" width="1" style="591" customWidth="1"/>
    <col min="9737" max="9984" width="9.140625" style="591"/>
    <col min="9985" max="9985" width="8.7109375" style="591" customWidth="1"/>
    <col min="9986" max="9986" width="9.85546875" style="591" customWidth="1"/>
    <col min="9987" max="9987" width="1" style="591" customWidth="1"/>
    <col min="9988" max="9988" width="10.85546875" style="591" customWidth="1"/>
    <col min="9989" max="9989" width="54.5703125" style="591" customWidth="1"/>
    <col min="9990" max="9990" width="7.5703125" style="591" customWidth="1"/>
    <col min="9991" max="9991" width="14.140625" style="591" customWidth="1"/>
    <col min="9992" max="9992" width="1" style="591" customWidth="1"/>
    <col min="9993" max="10240" width="9.140625" style="591"/>
    <col min="10241" max="10241" width="8.7109375" style="591" customWidth="1"/>
    <col min="10242" max="10242" width="9.85546875" style="591" customWidth="1"/>
    <col min="10243" max="10243" width="1" style="591" customWidth="1"/>
    <col min="10244" max="10244" width="10.85546875" style="591" customWidth="1"/>
    <col min="10245" max="10245" width="54.5703125" style="591" customWidth="1"/>
    <col min="10246" max="10246" width="7.5703125" style="591" customWidth="1"/>
    <col min="10247" max="10247" width="14.140625" style="591" customWidth="1"/>
    <col min="10248" max="10248" width="1" style="591" customWidth="1"/>
    <col min="10249" max="10496" width="9.140625" style="591"/>
    <col min="10497" max="10497" width="8.7109375" style="591" customWidth="1"/>
    <col min="10498" max="10498" width="9.85546875" style="591" customWidth="1"/>
    <col min="10499" max="10499" width="1" style="591" customWidth="1"/>
    <col min="10500" max="10500" width="10.85546875" style="591" customWidth="1"/>
    <col min="10501" max="10501" width="54.5703125" style="591" customWidth="1"/>
    <col min="10502" max="10502" width="7.5703125" style="591" customWidth="1"/>
    <col min="10503" max="10503" width="14.140625" style="591" customWidth="1"/>
    <col min="10504" max="10504" width="1" style="591" customWidth="1"/>
    <col min="10505" max="10752" width="9.140625" style="591"/>
    <col min="10753" max="10753" width="8.7109375" style="591" customWidth="1"/>
    <col min="10754" max="10754" width="9.85546875" style="591" customWidth="1"/>
    <col min="10755" max="10755" width="1" style="591" customWidth="1"/>
    <col min="10756" max="10756" width="10.85546875" style="591" customWidth="1"/>
    <col min="10757" max="10757" width="54.5703125" style="591" customWidth="1"/>
    <col min="10758" max="10758" width="7.5703125" style="591" customWidth="1"/>
    <col min="10759" max="10759" width="14.140625" style="591" customWidth="1"/>
    <col min="10760" max="10760" width="1" style="591" customWidth="1"/>
    <col min="10761" max="11008" width="9.140625" style="591"/>
    <col min="11009" max="11009" width="8.7109375" style="591" customWidth="1"/>
    <col min="11010" max="11010" width="9.85546875" style="591" customWidth="1"/>
    <col min="11011" max="11011" width="1" style="591" customWidth="1"/>
    <col min="11012" max="11012" width="10.85546875" style="591" customWidth="1"/>
    <col min="11013" max="11013" width="54.5703125" style="591" customWidth="1"/>
    <col min="11014" max="11014" width="7.5703125" style="591" customWidth="1"/>
    <col min="11015" max="11015" width="14.140625" style="591" customWidth="1"/>
    <col min="11016" max="11016" width="1" style="591" customWidth="1"/>
    <col min="11017" max="11264" width="9.140625" style="591"/>
    <col min="11265" max="11265" width="8.7109375" style="591" customWidth="1"/>
    <col min="11266" max="11266" width="9.85546875" style="591" customWidth="1"/>
    <col min="11267" max="11267" width="1" style="591" customWidth="1"/>
    <col min="11268" max="11268" width="10.85546875" style="591" customWidth="1"/>
    <col min="11269" max="11269" width="54.5703125" style="591" customWidth="1"/>
    <col min="11270" max="11270" width="7.5703125" style="591" customWidth="1"/>
    <col min="11271" max="11271" width="14.140625" style="591" customWidth="1"/>
    <col min="11272" max="11272" width="1" style="591" customWidth="1"/>
    <col min="11273" max="11520" width="9.140625" style="591"/>
    <col min="11521" max="11521" width="8.7109375" style="591" customWidth="1"/>
    <col min="11522" max="11522" width="9.85546875" style="591" customWidth="1"/>
    <col min="11523" max="11523" width="1" style="591" customWidth="1"/>
    <col min="11524" max="11524" width="10.85546875" style="591" customWidth="1"/>
    <col min="11525" max="11525" width="54.5703125" style="591" customWidth="1"/>
    <col min="11526" max="11526" width="7.5703125" style="591" customWidth="1"/>
    <col min="11527" max="11527" width="14.140625" style="591" customWidth="1"/>
    <col min="11528" max="11528" width="1" style="591" customWidth="1"/>
    <col min="11529" max="11776" width="9.140625" style="591"/>
    <col min="11777" max="11777" width="8.7109375" style="591" customWidth="1"/>
    <col min="11778" max="11778" width="9.85546875" style="591" customWidth="1"/>
    <col min="11779" max="11779" width="1" style="591" customWidth="1"/>
    <col min="11780" max="11780" width="10.85546875" style="591" customWidth="1"/>
    <col min="11781" max="11781" width="54.5703125" style="591" customWidth="1"/>
    <col min="11782" max="11782" width="7.5703125" style="591" customWidth="1"/>
    <col min="11783" max="11783" width="14.140625" style="591" customWidth="1"/>
    <col min="11784" max="11784" width="1" style="591" customWidth="1"/>
    <col min="11785" max="12032" width="9.140625" style="591"/>
    <col min="12033" max="12033" width="8.7109375" style="591" customWidth="1"/>
    <col min="12034" max="12034" width="9.85546875" style="591" customWidth="1"/>
    <col min="12035" max="12035" width="1" style="591" customWidth="1"/>
    <col min="12036" max="12036" width="10.85546875" style="591" customWidth="1"/>
    <col min="12037" max="12037" width="54.5703125" style="591" customWidth="1"/>
    <col min="12038" max="12038" width="7.5703125" style="591" customWidth="1"/>
    <col min="12039" max="12039" width="14.140625" style="591" customWidth="1"/>
    <col min="12040" max="12040" width="1" style="591" customWidth="1"/>
    <col min="12041" max="12288" width="9.140625" style="591"/>
    <col min="12289" max="12289" width="8.7109375" style="591" customWidth="1"/>
    <col min="12290" max="12290" width="9.85546875" style="591" customWidth="1"/>
    <col min="12291" max="12291" width="1" style="591" customWidth="1"/>
    <col min="12292" max="12292" width="10.85546875" style="591" customWidth="1"/>
    <col min="12293" max="12293" width="54.5703125" style="591" customWidth="1"/>
    <col min="12294" max="12294" width="7.5703125" style="591" customWidth="1"/>
    <col min="12295" max="12295" width="14.140625" style="591" customWidth="1"/>
    <col min="12296" max="12296" width="1" style="591" customWidth="1"/>
    <col min="12297" max="12544" width="9.140625" style="591"/>
    <col min="12545" max="12545" width="8.7109375" style="591" customWidth="1"/>
    <col min="12546" max="12546" width="9.85546875" style="591" customWidth="1"/>
    <col min="12547" max="12547" width="1" style="591" customWidth="1"/>
    <col min="12548" max="12548" width="10.85546875" style="591" customWidth="1"/>
    <col min="12549" max="12549" width="54.5703125" style="591" customWidth="1"/>
    <col min="12550" max="12550" width="7.5703125" style="591" customWidth="1"/>
    <col min="12551" max="12551" width="14.140625" style="591" customWidth="1"/>
    <col min="12552" max="12552" width="1" style="591" customWidth="1"/>
    <col min="12553" max="12800" width="9.140625" style="591"/>
    <col min="12801" max="12801" width="8.7109375" style="591" customWidth="1"/>
    <col min="12802" max="12802" width="9.85546875" style="591" customWidth="1"/>
    <col min="12803" max="12803" width="1" style="591" customWidth="1"/>
    <col min="12804" max="12804" width="10.85546875" style="591" customWidth="1"/>
    <col min="12805" max="12805" width="54.5703125" style="591" customWidth="1"/>
    <col min="12806" max="12806" width="7.5703125" style="591" customWidth="1"/>
    <col min="12807" max="12807" width="14.140625" style="591" customWidth="1"/>
    <col min="12808" max="12808" width="1" style="591" customWidth="1"/>
    <col min="12809" max="13056" width="9.140625" style="591"/>
    <col min="13057" max="13057" width="8.7109375" style="591" customWidth="1"/>
    <col min="13058" max="13058" width="9.85546875" style="591" customWidth="1"/>
    <col min="13059" max="13059" width="1" style="591" customWidth="1"/>
    <col min="13060" max="13060" width="10.85546875" style="591" customWidth="1"/>
    <col min="13061" max="13061" width="54.5703125" style="591" customWidth="1"/>
    <col min="13062" max="13062" width="7.5703125" style="591" customWidth="1"/>
    <col min="13063" max="13063" width="14.140625" style="591" customWidth="1"/>
    <col min="13064" max="13064" width="1" style="591" customWidth="1"/>
    <col min="13065" max="13312" width="9.140625" style="591"/>
    <col min="13313" max="13313" width="8.7109375" style="591" customWidth="1"/>
    <col min="13314" max="13314" width="9.85546875" style="591" customWidth="1"/>
    <col min="13315" max="13315" width="1" style="591" customWidth="1"/>
    <col min="13316" max="13316" width="10.85546875" style="591" customWidth="1"/>
    <col min="13317" max="13317" width="54.5703125" style="591" customWidth="1"/>
    <col min="13318" max="13318" width="7.5703125" style="591" customWidth="1"/>
    <col min="13319" max="13319" width="14.140625" style="591" customWidth="1"/>
    <col min="13320" max="13320" width="1" style="591" customWidth="1"/>
    <col min="13321" max="13568" width="9.140625" style="591"/>
    <col min="13569" max="13569" width="8.7109375" style="591" customWidth="1"/>
    <col min="13570" max="13570" width="9.85546875" style="591" customWidth="1"/>
    <col min="13571" max="13571" width="1" style="591" customWidth="1"/>
    <col min="13572" max="13572" width="10.85546875" style="591" customWidth="1"/>
    <col min="13573" max="13573" width="54.5703125" style="591" customWidth="1"/>
    <col min="13574" max="13574" width="7.5703125" style="591" customWidth="1"/>
    <col min="13575" max="13575" width="14.140625" style="591" customWidth="1"/>
    <col min="13576" max="13576" width="1" style="591" customWidth="1"/>
    <col min="13577" max="13824" width="9.140625" style="591"/>
    <col min="13825" max="13825" width="8.7109375" style="591" customWidth="1"/>
    <col min="13826" max="13826" width="9.85546875" style="591" customWidth="1"/>
    <col min="13827" max="13827" width="1" style="591" customWidth="1"/>
    <col min="13828" max="13828" width="10.85546875" style="591" customWidth="1"/>
    <col min="13829" max="13829" width="54.5703125" style="591" customWidth="1"/>
    <col min="13830" max="13830" width="7.5703125" style="591" customWidth="1"/>
    <col min="13831" max="13831" width="14.140625" style="591" customWidth="1"/>
    <col min="13832" max="13832" width="1" style="591" customWidth="1"/>
    <col min="13833" max="14080" width="9.140625" style="591"/>
    <col min="14081" max="14081" width="8.7109375" style="591" customWidth="1"/>
    <col min="14082" max="14082" width="9.85546875" style="591" customWidth="1"/>
    <col min="14083" max="14083" width="1" style="591" customWidth="1"/>
    <col min="14084" max="14084" width="10.85546875" style="591" customWidth="1"/>
    <col min="14085" max="14085" width="54.5703125" style="591" customWidth="1"/>
    <col min="14086" max="14086" width="7.5703125" style="591" customWidth="1"/>
    <col min="14087" max="14087" width="14.140625" style="591" customWidth="1"/>
    <col min="14088" max="14088" width="1" style="591" customWidth="1"/>
    <col min="14089" max="14336" width="9.140625" style="591"/>
    <col min="14337" max="14337" width="8.7109375" style="591" customWidth="1"/>
    <col min="14338" max="14338" width="9.85546875" style="591" customWidth="1"/>
    <col min="14339" max="14339" width="1" style="591" customWidth="1"/>
    <col min="14340" max="14340" width="10.85546875" style="591" customWidth="1"/>
    <col min="14341" max="14341" width="54.5703125" style="591" customWidth="1"/>
    <col min="14342" max="14342" width="7.5703125" style="591" customWidth="1"/>
    <col min="14343" max="14343" width="14.140625" style="591" customWidth="1"/>
    <col min="14344" max="14344" width="1" style="591" customWidth="1"/>
    <col min="14345" max="14592" width="9.140625" style="591"/>
    <col min="14593" max="14593" width="8.7109375" style="591" customWidth="1"/>
    <col min="14594" max="14594" width="9.85546875" style="591" customWidth="1"/>
    <col min="14595" max="14595" width="1" style="591" customWidth="1"/>
    <col min="14596" max="14596" width="10.85546875" style="591" customWidth="1"/>
    <col min="14597" max="14597" width="54.5703125" style="591" customWidth="1"/>
    <col min="14598" max="14598" width="7.5703125" style="591" customWidth="1"/>
    <col min="14599" max="14599" width="14.140625" style="591" customWidth="1"/>
    <col min="14600" max="14600" width="1" style="591" customWidth="1"/>
    <col min="14601" max="14848" width="9.140625" style="591"/>
    <col min="14849" max="14849" width="8.7109375" style="591" customWidth="1"/>
    <col min="14850" max="14850" width="9.85546875" style="591" customWidth="1"/>
    <col min="14851" max="14851" width="1" style="591" customWidth="1"/>
    <col min="14852" max="14852" width="10.85546875" style="591" customWidth="1"/>
    <col min="14853" max="14853" width="54.5703125" style="591" customWidth="1"/>
    <col min="14854" max="14854" width="7.5703125" style="591" customWidth="1"/>
    <col min="14855" max="14855" width="14.140625" style="591" customWidth="1"/>
    <col min="14856" max="14856" width="1" style="591" customWidth="1"/>
    <col min="14857" max="15104" width="9.140625" style="591"/>
    <col min="15105" max="15105" width="8.7109375" style="591" customWidth="1"/>
    <col min="15106" max="15106" width="9.85546875" style="591" customWidth="1"/>
    <col min="15107" max="15107" width="1" style="591" customWidth="1"/>
    <col min="15108" max="15108" width="10.85546875" style="591" customWidth="1"/>
    <col min="15109" max="15109" width="54.5703125" style="591" customWidth="1"/>
    <col min="15110" max="15110" width="7.5703125" style="591" customWidth="1"/>
    <col min="15111" max="15111" width="14.140625" style="591" customWidth="1"/>
    <col min="15112" max="15112" width="1" style="591" customWidth="1"/>
    <col min="15113" max="15360" width="9.140625" style="591"/>
    <col min="15361" max="15361" width="8.7109375" style="591" customWidth="1"/>
    <col min="15362" max="15362" width="9.85546875" style="591" customWidth="1"/>
    <col min="15363" max="15363" width="1" style="591" customWidth="1"/>
    <col min="15364" max="15364" width="10.85546875" style="591" customWidth="1"/>
    <col min="15365" max="15365" width="54.5703125" style="591" customWidth="1"/>
    <col min="15366" max="15366" width="7.5703125" style="591" customWidth="1"/>
    <col min="15367" max="15367" width="14.140625" style="591" customWidth="1"/>
    <col min="15368" max="15368" width="1" style="591" customWidth="1"/>
    <col min="15369" max="15616" width="9.140625" style="591"/>
    <col min="15617" max="15617" width="8.7109375" style="591" customWidth="1"/>
    <col min="15618" max="15618" width="9.85546875" style="591" customWidth="1"/>
    <col min="15619" max="15619" width="1" style="591" customWidth="1"/>
    <col min="15620" max="15620" width="10.85546875" style="591" customWidth="1"/>
    <col min="15621" max="15621" width="54.5703125" style="591" customWidth="1"/>
    <col min="15622" max="15622" width="7.5703125" style="591" customWidth="1"/>
    <col min="15623" max="15623" width="14.140625" style="591" customWidth="1"/>
    <col min="15624" max="15624" width="1" style="591" customWidth="1"/>
    <col min="15625" max="15872" width="9.140625" style="591"/>
    <col min="15873" max="15873" width="8.7109375" style="591" customWidth="1"/>
    <col min="15874" max="15874" width="9.85546875" style="591" customWidth="1"/>
    <col min="15875" max="15875" width="1" style="591" customWidth="1"/>
    <col min="15876" max="15876" width="10.85546875" style="591" customWidth="1"/>
    <col min="15877" max="15877" width="54.5703125" style="591" customWidth="1"/>
    <col min="15878" max="15878" width="7.5703125" style="591" customWidth="1"/>
    <col min="15879" max="15879" width="14.140625" style="591" customWidth="1"/>
    <col min="15880" max="15880" width="1" style="591" customWidth="1"/>
    <col min="15881" max="16128" width="9.140625" style="591"/>
    <col min="16129" max="16129" width="8.7109375" style="591" customWidth="1"/>
    <col min="16130" max="16130" width="9.85546875" style="591" customWidth="1"/>
    <col min="16131" max="16131" width="1" style="591" customWidth="1"/>
    <col min="16132" max="16132" width="10.85546875" style="591" customWidth="1"/>
    <col min="16133" max="16133" width="54.5703125" style="591" customWidth="1"/>
    <col min="16134" max="16134" width="7.5703125" style="591" customWidth="1"/>
    <col min="16135" max="16135" width="14.140625" style="591" customWidth="1"/>
    <col min="16136" max="16136" width="1" style="591" customWidth="1"/>
    <col min="16137" max="16384" width="9.140625" style="591"/>
  </cols>
  <sheetData>
    <row r="1" spans="1:8" ht="29.25" customHeight="1" x14ac:dyDescent="0.2">
      <c r="A1" s="613" t="s">
        <v>1031</v>
      </c>
      <c r="B1" s="613"/>
      <c r="C1" s="613"/>
      <c r="D1" s="613"/>
      <c r="E1" s="613"/>
      <c r="F1" s="613"/>
      <c r="G1" s="613"/>
      <c r="H1" s="613"/>
    </row>
    <row r="2" spans="1:8" ht="45" customHeight="1" x14ac:dyDescent="0.2">
      <c r="A2" s="614" t="s">
        <v>409</v>
      </c>
      <c r="B2" s="614"/>
      <c r="C2" s="614"/>
      <c r="D2" s="614"/>
      <c r="E2" s="614"/>
      <c r="F2" s="614"/>
      <c r="G2" s="614"/>
      <c r="H2" s="614"/>
    </row>
    <row r="3" spans="1:8" ht="17.100000000000001" customHeight="1" x14ac:dyDescent="0.2">
      <c r="A3" s="592" t="s">
        <v>41</v>
      </c>
      <c r="B3" s="615" t="s">
        <v>20</v>
      </c>
      <c r="C3" s="615"/>
      <c r="D3" s="592" t="s">
        <v>21</v>
      </c>
      <c r="E3" s="592" t="s">
        <v>78</v>
      </c>
      <c r="F3" s="615" t="s">
        <v>410</v>
      </c>
      <c r="G3" s="615"/>
      <c r="H3" s="615"/>
    </row>
    <row r="4" spans="1:8" x14ac:dyDescent="0.2">
      <c r="A4" s="597" t="s">
        <v>103</v>
      </c>
      <c r="B4" s="609"/>
      <c r="C4" s="609"/>
      <c r="D4" s="597"/>
      <c r="E4" s="598" t="s">
        <v>104</v>
      </c>
      <c r="F4" s="610" t="s">
        <v>411</v>
      </c>
      <c r="G4" s="610"/>
      <c r="H4" s="610"/>
    </row>
    <row r="5" spans="1:8" ht="15" x14ac:dyDescent="0.2">
      <c r="A5" s="593"/>
      <c r="B5" s="611" t="s">
        <v>412</v>
      </c>
      <c r="C5" s="611"/>
      <c r="D5" s="599"/>
      <c r="E5" s="600" t="s">
        <v>111</v>
      </c>
      <c r="F5" s="612" t="s">
        <v>411</v>
      </c>
      <c r="G5" s="612"/>
      <c r="H5" s="612"/>
    </row>
    <row r="6" spans="1:8" ht="45" x14ac:dyDescent="0.2">
      <c r="A6" s="594"/>
      <c r="B6" s="607"/>
      <c r="C6" s="607"/>
      <c r="D6" s="595" t="s">
        <v>413</v>
      </c>
      <c r="E6" s="596" t="s">
        <v>414</v>
      </c>
      <c r="F6" s="608" t="s">
        <v>411</v>
      </c>
      <c r="G6" s="608"/>
      <c r="H6" s="608"/>
    </row>
    <row r="7" spans="1:8" x14ac:dyDescent="0.2">
      <c r="A7" s="597" t="s">
        <v>415</v>
      </c>
      <c r="B7" s="609"/>
      <c r="C7" s="609"/>
      <c r="D7" s="597"/>
      <c r="E7" s="598" t="s">
        <v>416</v>
      </c>
      <c r="F7" s="610" t="s">
        <v>417</v>
      </c>
      <c r="G7" s="610"/>
      <c r="H7" s="610"/>
    </row>
    <row r="8" spans="1:8" ht="15" x14ac:dyDescent="0.2">
      <c r="A8" s="593"/>
      <c r="B8" s="611" t="s">
        <v>418</v>
      </c>
      <c r="C8" s="611"/>
      <c r="D8" s="599"/>
      <c r="E8" s="600" t="s">
        <v>111</v>
      </c>
      <c r="F8" s="612" t="s">
        <v>417</v>
      </c>
      <c r="G8" s="612"/>
      <c r="H8" s="612"/>
    </row>
    <row r="9" spans="1:8" x14ac:dyDescent="0.2">
      <c r="A9" s="594"/>
      <c r="B9" s="607"/>
      <c r="C9" s="607"/>
      <c r="D9" s="595" t="s">
        <v>124</v>
      </c>
      <c r="E9" s="596" t="s">
        <v>125</v>
      </c>
      <c r="F9" s="608" t="s">
        <v>417</v>
      </c>
      <c r="G9" s="608"/>
      <c r="H9" s="608"/>
    </row>
    <row r="10" spans="1:8" x14ac:dyDescent="0.2">
      <c r="A10" s="597" t="s">
        <v>24</v>
      </c>
      <c r="B10" s="609"/>
      <c r="C10" s="609"/>
      <c r="D10" s="597"/>
      <c r="E10" s="598" t="s">
        <v>419</v>
      </c>
      <c r="F10" s="610" t="s">
        <v>420</v>
      </c>
      <c r="G10" s="610"/>
      <c r="H10" s="610"/>
    </row>
    <row r="11" spans="1:8" ht="15" x14ac:dyDescent="0.2">
      <c r="A11" s="593"/>
      <c r="B11" s="611" t="s">
        <v>25</v>
      </c>
      <c r="C11" s="611"/>
      <c r="D11" s="599"/>
      <c r="E11" s="600" t="s">
        <v>150</v>
      </c>
      <c r="F11" s="612" t="s">
        <v>420</v>
      </c>
      <c r="G11" s="612"/>
      <c r="H11" s="612"/>
    </row>
    <row r="12" spans="1:8" ht="33.75" x14ac:dyDescent="0.2">
      <c r="A12" s="594"/>
      <c r="B12" s="607"/>
      <c r="C12" s="607"/>
      <c r="D12" s="595" t="s">
        <v>374</v>
      </c>
      <c r="E12" s="596" t="s">
        <v>421</v>
      </c>
      <c r="F12" s="608" t="s">
        <v>420</v>
      </c>
      <c r="G12" s="608"/>
      <c r="H12" s="608"/>
    </row>
    <row r="13" spans="1:8" x14ac:dyDescent="0.2">
      <c r="A13" s="597" t="s">
        <v>27</v>
      </c>
      <c r="B13" s="609"/>
      <c r="C13" s="609"/>
      <c r="D13" s="597"/>
      <c r="E13" s="598" t="s">
        <v>163</v>
      </c>
      <c r="F13" s="610" t="s">
        <v>422</v>
      </c>
      <c r="G13" s="610"/>
      <c r="H13" s="610"/>
    </row>
    <row r="14" spans="1:8" ht="15" x14ac:dyDescent="0.2">
      <c r="A14" s="593"/>
      <c r="B14" s="611" t="s">
        <v>28</v>
      </c>
      <c r="C14" s="611"/>
      <c r="D14" s="599"/>
      <c r="E14" s="600" t="s">
        <v>111</v>
      </c>
      <c r="F14" s="612" t="s">
        <v>422</v>
      </c>
      <c r="G14" s="612"/>
      <c r="H14" s="612"/>
    </row>
    <row r="15" spans="1:8" ht="33.75" x14ac:dyDescent="0.2">
      <c r="A15" s="594"/>
      <c r="B15" s="607"/>
      <c r="C15" s="607"/>
      <c r="D15" s="595" t="s">
        <v>423</v>
      </c>
      <c r="E15" s="596" t="s">
        <v>424</v>
      </c>
      <c r="F15" s="608" t="s">
        <v>422</v>
      </c>
      <c r="G15" s="608"/>
      <c r="H15" s="608"/>
    </row>
    <row r="16" spans="1:8" x14ac:dyDescent="0.2">
      <c r="A16" s="597" t="s">
        <v>425</v>
      </c>
      <c r="B16" s="609"/>
      <c r="C16" s="609"/>
      <c r="D16" s="597"/>
      <c r="E16" s="598" t="s">
        <v>426</v>
      </c>
      <c r="F16" s="610" t="s">
        <v>427</v>
      </c>
      <c r="G16" s="610"/>
      <c r="H16" s="610"/>
    </row>
    <row r="17" spans="1:8" ht="15" x14ac:dyDescent="0.2">
      <c r="A17" s="593"/>
      <c r="B17" s="611" t="s">
        <v>428</v>
      </c>
      <c r="C17" s="611"/>
      <c r="D17" s="599"/>
      <c r="E17" s="600" t="s">
        <v>429</v>
      </c>
      <c r="F17" s="612" t="s">
        <v>427</v>
      </c>
      <c r="G17" s="612"/>
      <c r="H17" s="612"/>
    </row>
    <row r="18" spans="1:8" ht="22.5" x14ac:dyDescent="0.2">
      <c r="A18" s="594"/>
      <c r="B18" s="607"/>
      <c r="C18" s="607"/>
      <c r="D18" s="595" t="s">
        <v>430</v>
      </c>
      <c r="E18" s="596" t="s">
        <v>431</v>
      </c>
      <c r="F18" s="608" t="s">
        <v>432</v>
      </c>
      <c r="G18" s="608"/>
      <c r="H18" s="608"/>
    </row>
    <row r="19" spans="1:8" ht="45" x14ac:dyDescent="0.2">
      <c r="A19" s="594"/>
      <c r="B19" s="607"/>
      <c r="C19" s="607"/>
      <c r="D19" s="595" t="s">
        <v>413</v>
      </c>
      <c r="E19" s="596" t="s">
        <v>414</v>
      </c>
      <c r="F19" s="608" t="s">
        <v>433</v>
      </c>
      <c r="G19" s="608"/>
      <c r="H19" s="608"/>
    </row>
    <row r="20" spans="1:8" ht="33.75" x14ac:dyDescent="0.2">
      <c r="A20" s="594"/>
      <c r="B20" s="607"/>
      <c r="C20" s="607"/>
      <c r="D20" s="595" t="s">
        <v>434</v>
      </c>
      <c r="E20" s="596" t="s">
        <v>435</v>
      </c>
      <c r="F20" s="608" t="s">
        <v>436</v>
      </c>
      <c r="G20" s="608"/>
      <c r="H20" s="608"/>
    </row>
    <row r="21" spans="1:8" ht="22.5" x14ac:dyDescent="0.2">
      <c r="A21" s="594"/>
      <c r="B21" s="607"/>
      <c r="C21" s="607"/>
      <c r="D21" s="595" t="s">
        <v>437</v>
      </c>
      <c r="E21" s="596" t="s">
        <v>438</v>
      </c>
      <c r="F21" s="608" t="s">
        <v>439</v>
      </c>
      <c r="G21" s="608"/>
      <c r="H21" s="608"/>
    </row>
    <row r="22" spans="1:8" x14ac:dyDescent="0.2">
      <c r="A22" s="594"/>
      <c r="B22" s="607"/>
      <c r="C22" s="607"/>
      <c r="D22" s="595" t="s">
        <v>440</v>
      </c>
      <c r="E22" s="596" t="s">
        <v>441</v>
      </c>
      <c r="F22" s="608" t="s">
        <v>442</v>
      </c>
      <c r="G22" s="608"/>
      <c r="H22" s="608"/>
    </row>
    <row r="23" spans="1:8" x14ac:dyDescent="0.2">
      <c r="A23" s="594"/>
      <c r="B23" s="607"/>
      <c r="C23" s="607"/>
      <c r="D23" s="595" t="s">
        <v>443</v>
      </c>
      <c r="E23" s="596" t="s">
        <v>444</v>
      </c>
      <c r="F23" s="608" t="s">
        <v>445</v>
      </c>
      <c r="G23" s="608"/>
      <c r="H23" s="608"/>
    </row>
    <row r="24" spans="1:8" x14ac:dyDescent="0.2">
      <c r="A24" s="594"/>
      <c r="B24" s="607"/>
      <c r="C24" s="607"/>
      <c r="D24" s="595" t="s">
        <v>446</v>
      </c>
      <c r="E24" s="596" t="s">
        <v>447</v>
      </c>
      <c r="F24" s="608" t="s">
        <v>448</v>
      </c>
      <c r="G24" s="608"/>
      <c r="H24" s="608"/>
    </row>
    <row r="25" spans="1:8" x14ac:dyDescent="0.2">
      <c r="A25" s="597" t="s">
        <v>30</v>
      </c>
      <c r="B25" s="609"/>
      <c r="C25" s="609"/>
      <c r="D25" s="597"/>
      <c r="E25" s="598" t="s">
        <v>45</v>
      </c>
      <c r="F25" s="610" t="s">
        <v>449</v>
      </c>
      <c r="G25" s="610"/>
      <c r="H25" s="610"/>
    </row>
    <row r="26" spans="1:8" ht="15" x14ac:dyDescent="0.2">
      <c r="A26" s="593"/>
      <c r="B26" s="611" t="s">
        <v>450</v>
      </c>
      <c r="C26" s="611"/>
      <c r="D26" s="599"/>
      <c r="E26" s="600" t="s">
        <v>46</v>
      </c>
      <c r="F26" s="612" t="s">
        <v>451</v>
      </c>
      <c r="G26" s="612"/>
      <c r="H26" s="612"/>
    </row>
    <row r="27" spans="1:8" ht="45" x14ac:dyDescent="0.2">
      <c r="A27" s="594"/>
      <c r="B27" s="607"/>
      <c r="C27" s="607"/>
      <c r="D27" s="595" t="s">
        <v>452</v>
      </c>
      <c r="E27" s="596" t="s">
        <v>47</v>
      </c>
      <c r="F27" s="608" t="s">
        <v>451</v>
      </c>
      <c r="G27" s="608"/>
      <c r="H27" s="608"/>
    </row>
    <row r="28" spans="1:8" ht="15" x14ac:dyDescent="0.2">
      <c r="A28" s="593"/>
      <c r="B28" s="611" t="s">
        <v>31</v>
      </c>
      <c r="C28" s="611"/>
      <c r="D28" s="599"/>
      <c r="E28" s="600" t="s">
        <v>453</v>
      </c>
      <c r="F28" s="612" t="s">
        <v>454</v>
      </c>
      <c r="G28" s="612"/>
      <c r="H28" s="612"/>
    </row>
    <row r="29" spans="1:8" ht="22.5" x14ac:dyDescent="0.2">
      <c r="A29" s="594"/>
      <c r="B29" s="607"/>
      <c r="C29" s="607"/>
      <c r="D29" s="595" t="s">
        <v>455</v>
      </c>
      <c r="E29" s="596" t="s">
        <v>456</v>
      </c>
      <c r="F29" s="608" t="s">
        <v>442</v>
      </c>
      <c r="G29" s="608"/>
      <c r="H29" s="608"/>
    </row>
    <row r="30" spans="1:8" x14ac:dyDescent="0.2">
      <c r="A30" s="594"/>
      <c r="B30" s="607"/>
      <c r="C30" s="607"/>
      <c r="D30" s="595" t="s">
        <v>124</v>
      </c>
      <c r="E30" s="596" t="s">
        <v>125</v>
      </c>
      <c r="F30" s="608" t="s">
        <v>457</v>
      </c>
      <c r="G30" s="608"/>
      <c r="H30" s="608"/>
    </row>
    <row r="31" spans="1:8" x14ac:dyDescent="0.2">
      <c r="A31" s="594"/>
      <c r="B31" s="607"/>
      <c r="C31" s="607"/>
      <c r="D31" s="595" t="s">
        <v>446</v>
      </c>
      <c r="E31" s="596" t="s">
        <v>447</v>
      </c>
      <c r="F31" s="608" t="s">
        <v>458</v>
      </c>
      <c r="G31" s="608"/>
      <c r="H31" s="608"/>
    </row>
    <row r="32" spans="1:8" ht="22.5" x14ac:dyDescent="0.2">
      <c r="A32" s="597" t="s">
        <v>459</v>
      </c>
      <c r="B32" s="609"/>
      <c r="C32" s="609"/>
      <c r="D32" s="597"/>
      <c r="E32" s="598" t="s">
        <v>460</v>
      </c>
      <c r="F32" s="610" t="s">
        <v>461</v>
      </c>
      <c r="G32" s="610"/>
      <c r="H32" s="610"/>
    </row>
    <row r="33" spans="1:8" ht="22.5" x14ac:dyDescent="0.2">
      <c r="A33" s="593"/>
      <c r="B33" s="611" t="s">
        <v>462</v>
      </c>
      <c r="C33" s="611"/>
      <c r="D33" s="599"/>
      <c r="E33" s="600" t="s">
        <v>463</v>
      </c>
      <c r="F33" s="612" t="s">
        <v>461</v>
      </c>
      <c r="G33" s="612"/>
      <c r="H33" s="612"/>
    </row>
    <row r="34" spans="1:8" ht="45" x14ac:dyDescent="0.2">
      <c r="A34" s="594"/>
      <c r="B34" s="607"/>
      <c r="C34" s="607"/>
      <c r="D34" s="595" t="s">
        <v>452</v>
      </c>
      <c r="E34" s="596" t="s">
        <v>47</v>
      </c>
      <c r="F34" s="608" t="s">
        <v>461</v>
      </c>
      <c r="G34" s="608"/>
      <c r="H34" s="608"/>
    </row>
    <row r="35" spans="1:8" ht="33.75" x14ac:dyDescent="0.2">
      <c r="A35" s="597" t="s">
        <v>464</v>
      </c>
      <c r="B35" s="609"/>
      <c r="C35" s="609"/>
      <c r="D35" s="597"/>
      <c r="E35" s="598" t="s">
        <v>465</v>
      </c>
      <c r="F35" s="610" t="s">
        <v>466</v>
      </c>
      <c r="G35" s="610"/>
      <c r="H35" s="610"/>
    </row>
    <row r="36" spans="1:8" ht="15" x14ac:dyDescent="0.2">
      <c r="A36" s="593"/>
      <c r="B36" s="611" t="s">
        <v>467</v>
      </c>
      <c r="C36" s="611"/>
      <c r="D36" s="599"/>
      <c r="E36" s="600" t="s">
        <v>468</v>
      </c>
      <c r="F36" s="612" t="s">
        <v>469</v>
      </c>
      <c r="G36" s="612"/>
      <c r="H36" s="612"/>
    </row>
    <row r="37" spans="1:8" ht="22.5" x14ac:dyDescent="0.2">
      <c r="A37" s="594"/>
      <c r="B37" s="607"/>
      <c r="C37" s="607"/>
      <c r="D37" s="595" t="s">
        <v>470</v>
      </c>
      <c r="E37" s="596" t="s">
        <v>471</v>
      </c>
      <c r="F37" s="608" t="s">
        <v>469</v>
      </c>
      <c r="G37" s="608"/>
      <c r="H37" s="608"/>
    </row>
    <row r="38" spans="1:8" ht="33.75" x14ac:dyDescent="0.2">
      <c r="A38" s="593"/>
      <c r="B38" s="611" t="s">
        <v>472</v>
      </c>
      <c r="C38" s="611"/>
      <c r="D38" s="599"/>
      <c r="E38" s="600" t="s">
        <v>473</v>
      </c>
      <c r="F38" s="612" t="s">
        <v>474</v>
      </c>
      <c r="G38" s="612"/>
      <c r="H38" s="612"/>
    </row>
    <row r="39" spans="1:8" x14ac:dyDescent="0.2">
      <c r="A39" s="594"/>
      <c r="B39" s="607"/>
      <c r="C39" s="607"/>
      <c r="D39" s="595" t="s">
        <v>475</v>
      </c>
      <c r="E39" s="596" t="s">
        <v>476</v>
      </c>
      <c r="F39" s="608" t="s">
        <v>477</v>
      </c>
      <c r="G39" s="608"/>
      <c r="H39" s="608"/>
    </row>
    <row r="40" spans="1:8" x14ac:dyDescent="0.2">
      <c r="A40" s="594"/>
      <c r="B40" s="607"/>
      <c r="C40" s="607"/>
      <c r="D40" s="595" t="s">
        <v>478</v>
      </c>
      <c r="E40" s="596" t="s">
        <v>479</v>
      </c>
      <c r="F40" s="608" t="s">
        <v>480</v>
      </c>
      <c r="G40" s="608"/>
      <c r="H40" s="608"/>
    </row>
    <row r="41" spans="1:8" x14ac:dyDescent="0.2">
      <c r="A41" s="594"/>
      <c r="B41" s="607"/>
      <c r="C41" s="607"/>
      <c r="D41" s="595" t="s">
        <v>481</v>
      </c>
      <c r="E41" s="596" t="s">
        <v>482</v>
      </c>
      <c r="F41" s="608" t="s">
        <v>483</v>
      </c>
      <c r="G41" s="608"/>
      <c r="H41" s="608"/>
    </row>
    <row r="42" spans="1:8" x14ac:dyDescent="0.2">
      <c r="A42" s="594"/>
      <c r="B42" s="607"/>
      <c r="C42" s="607"/>
      <c r="D42" s="595" t="s">
        <v>484</v>
      </c>
      <c r="E42" s="596" t="s">
        <v>485</v>
      </c>
      <c r="F42" s="608" t="s">
        <v>486</v>
      </c>
      <c r="G42" s="608"/>
      <c r="H42" s="608"/>
    </row>
    <row r="43" spans="1:8" x14ac:dyDescent="0.2">
      <c r="A43" s="594"/>
      <c r="B43" s="607"/>
      <c r="C43" s="607"/>
      <c r="D43" s="595" t="s">
        <v>487</v>
      </c>
      <c r="E43" s="596" t="s">
        <v>488</v>
      </c>
      <c r="F43" s="608" t="s">
        <v>489</v>
      </c>
      <c r="G43" s="608"/>
      <c r="H43" s="608"/>
    </row>
    <row r="44" spans="1:8" x14ac:dyDescent="0.2">
      <c r="A44" s="594"/>
      <c r="B44" s="607"/>
      <c r="C44" s="607"/>
      <c r="D44" s="595" t="s">
        <v>124</v>
      </c>
      <c r="E44" s="596" t="s">
        <v>125</v>
      </c>
      <c r="F44" s="608" t="s">
        <v>490</v>
      </c>
      <c r="G44" s="608"/>
      <c r="H44" s="608"/>
    </row>
    <row r="45" spans="1:8" x14ac:dyDescent="0.2">
      <c r="A45" s="594"/>
      <c r="B45" s="607"/>
      <c r="C45" s="607"/>
      <c r="D45" s="595" t="s">
        <v>440</v>
      </c>
      <c r="E45" s="596" t="s">
        <v>441</v>
      </c>
      <c r="F45" s="608" t="s">
        <v>491</v>
      </c>
      <c r="G45" s="608"/>
      <c r="H45" s="608"/>
    </row>
    <row r="46" spans="1:8" ht="22.5" x14ac:dyDescent="0.2">
      <c r="A46" s="594"/>
      <c r="B46" s="607"/>
      <c r="C46" s="607"/>
      <c r="D46" s="595" t="s">
        <v>492</v>
      </c>
      <c r="E46" s="596" t="s">
        <v>493</v>
      </c>
      <c r="F46" s="608" t="s">
        <v>494</v>
      </c>
      <c r="G46" s="608"/>
      <c r="H46" s="608"/>
    </row>
    <row r="47" spans="1:8" ht="45" x14ac:dyDescent="0.2">
      <c r="A47" s="593"/>
      <c r="B47" s="611" t="s">
        <v>495</v>
      </c>
      <c r="C47" s="611"/>
      <c r="D47" s="599"/>
      <c r="E47" s="600" t="s">
        <v>496</v>
      </c>
      <c r="F47" s="612" t="s">
        <v>497</v>
      </c>
      <c r="G47" s="612"/>
      <c r="H47" s="612"/>
    </row>
    <row r="48" spans="1:8" x14ac:dyDescent="0.2">
      <c r="A48" s="594"/>
      <c r="B48" s="607"/>
      <c r="C48" s="607"/>
      <c r="D48" s="595" t="s">
        <v>475</v>
      </c>
      <c r="E48" s="596" t="s">
        <v>476</v>
      </c>
      <c r="F48" s="608" t="s">
        <v>498</v>
      </c>
      <c r="G48" s="608"/>
      <c r="H48" s="608"/>
    </row>
    <row r="49" spans="1:8" x14ac:dyDescent="0.2">
      <c r="A49" s="594"/>
      <c r="B49" s="607"/>
      <c r="C49" s="607"/>
      <c r="D49" s="595" t="s">
        <v>478</v>
      </c>
      <c r="E49" s="596" t="s">
        <v>479</v>
      </c>
      <c r="F49" s="608" t="s">
        <v>499</v>
      </c>
      <c r="G49" s="608"/>
      <c r="H49" s="608"/>
    </row>
    <row r="50" spans="1:8" x14ac:dyDescent="0.2">
      <c r="A50" s="594"/>
      <c r="B50" s="607"/>
      <c r="C50" s="607"/>
      <c r="D50" s="595" t="s">
        <v>481</v>
      </c>
      <c r="E50" s="596" t="s">
        <v>482</v>
      </c>
      <c r="F50" s="608" t="s">
        <v>500</v>
      </c>
      <c r="G50" s="608"/>
      <c r="H50" s="608"/>
    </row>
    <row r="51" spans="1:8" x14ac:dyDescent="0.2">
      <c r="A51" s="594"/>
      <c r="B51" s="607"/>
      <c r="C51" s="607"/>
      <c r="D51" s="595" t="s">
        <v>484</v>
      </c>
      <c r="E51" s="596" t="s">
        <v>485</v>
      </c>
      <c r="F51" s="608" t="s">
        <v>501</v>
      </c>
      <c r="G51" s="608"/>
      <c r="H51" s="608"/>
    </row>
    <row r="52" spans="1:8" x14ac:dyDescent="0.2">
      <c r="A52" s="594"/>
      <c r="B52" s="607"/>
      <c r="C52" s="607"/>
      <c r="D52" s="595" t="s">
        <v>502</v>
      </c>
      <c r="E52" s="596" t="s">
        <v>503</v>
      </c>
      <c r="F52" s="608" t="s">
        <v>504</v>
      </c>
      <c r="G52" s="608"/>
      <c r="H52" s="608"/>
    </row>
    <row r="53" spans="1:8" x14ac:dyDescent="0.2">
      <c r="A53" s="594"/>
      <c r="B53" s="607"/>
      <c r="C53" s="607"/>
      <c r="D53" s="595" t="s">
        <v>505</v>
      </c>
      <c r="E53" s="596" t="s">
        <v>506</v>
      </c>
      <c r="F53" s="608" t="s">
        <v>507</v>
      </c>
      <c r="G53" s="608"/>
      <c r="H53" s="608"/>
    </row>
    <row r="54" spans="1:8" x14ac:dyDescent="0.2">
      <c r="A54" s="594"/>
      <c r="B54" s="607"/>
      <c r="C54" s="607"/>
      <c r="D54" s="595" t="s">
        <v>487</v>
      </c>
      <c r="E54" s="596" t="s">
        <v>488</v>
      </c>
      <c r="F54" s="608" t="s">
        <v>508</v>
      </c>
      <c r="G54" s="608"/>
      <c r="H54" s="608"/>
    </row>
    <row r="55" spans="1:8" x14ac:dyDescent="0.2">
      <c r="A55" s="594"/>
      <c r="B55" s="607"/>
      <c r="C55" s="607"/>
      <c r="D55" s="595" t="s">
        <v>124</v>
      </c>
      <c r="E55" s="596" t="s">
        <v>125</v>
      </c>
      <c r="F55" s="608" t="s">
        <v>509</v>
      </c>
      <c r="G55" s="608"/>
      <c r="H55" s="608"/>
    </row>
    <row r="56" spans="1:8" x14ac:dyDescent="0.2">
      <c r="A56" s="594"/>
      <c r="B56" s="607"/>
      <c r="C56" s="607"/>
      <c r="D56" s="595" t="s">
        <v>440</v>
      </c>
      <c r="E56" s="596" t="s">
        <v>441</v>
      </c>
      <c r="F56" s="608" t="s">
        <v>510</v>
      </c>
      <c r="G56" s="608"/>
      <c r="H56" s="608"/>
    </row>
    <row r="57" spans="1:8" ht="22.5" x14ac:dyDescent="0.2">
      <c r="A57" s="593"/>
      <c r="B57" s="611" t="s">
        <v>511</v>
      </c>
      <c r="C57" s="611"/>
      <c r="D57" s="599"/>
      <c r="E57" s="600" t="s">
        <v>140</v>
      </c>
      <c r="F57" s="612" t="s">
        <v>512</v>
      </c>
      <c r="G57" s="612"/>
      <c r="H57" s="612"/>
    </row>
    <row r="58" spans="1:8" x14ac:dyDescent="0.2">
      <c r="A58" s="594"/>
      <c r="B58" s="607"/>
      <c r="C58" s="607"/>
      <c r="D58" s="595" t="s">
        <v>513</v>
      </c>
      <c r="E58" s="596" t="s">
        <v>514</v>
      </c>
      <c r="F58" s="608" t="s">
        <v>515</v>
      </c>
      <c r="G58" s="608"/>
      <c r="H58" s="608"/>
    </row>
    <row r="59" spans="1:8" x14ac:dyDescent="0.2">
      <c r="A59" s="594"/>
      <c r="B59" s="607"/>
      <c r="C59" s="607"/>
      <c r="D59" s="595" t="s">
        <v>516</v>
      </c>
      <c r="E59" s="596" t="s">
        <v>517</v>
      </c>
      <c r="F59" s="608" t="s">
        <v>518</v>
      </c>
      <c r="G59" s="608"/>
      <c r="H59" s="608"/>
    </row>
    <row r="60" spans="1:8" ht="33.75" x14ac:dyDescent="0.2">
      <c r="A60" s="594"/>
      <c r="B60" s="607"/>
      <c r="C60" s="607"/>
      <c r="D60" s="595" t="s">
        <v>374</v>
      </c>
      <c r="E60" s="596" t="s">
        <v>421</v>
      </c>
      <c r="F60" s="608" t="s">
        <v>417</v>
      </c>
      <c r="G60" s="608"/>
      <c r="H60" s="608"/>
    </row>
    <row r="61" spans="1:8" ht="22.5" x14ac:dyDescent="0.2">
      <c r="A61" s="593"/>
      <c r="B61" s="611" t="s">
        <v>519</v>
      </c>
      <c r="C61" s="611"/>
      <c r="D61" s="599"/>
      <c r="E61" s="600" t="s">
        <v>520</v>
      </c>
      <c r="F61" s="612" t="s">
        <v>521</v>
      </c>
      <c r="G61" s="612"/>
      <c r="H61" s="612"/>
    </row>
    <row r="62" spans="1:8" x14ac:dyDescent="0.2">
      <c r="A62" s="594"/>
      <c r="B62" s="607"/>
      <c r="C62" s="607"/>
      <c r="D62" s="595" t="s">
        <v>522</v>
      </c>
      <c r="E62" s="596" t="s">
        <v>523</v>
      </c>
      <c r="F62" s="608" t="s">
        <v>524</v>
      </c>
      <c r="G62" s="608"/>
      <c r="H62" s="608"/>
    </row>
    <row r="63" spans="1:8" x14ac:dyDescent="0.2">
      <c r="A63" s="594"/>
      <c r="B63" s="607"/>
      <c r="C63" s="607"/>
      <c r="D63" s="595" t="s">
        <v>525</v>
      </c>
      <c r="E63" s="596" t="s">
        <v>526</v>
      </c>
      <c r="F63" s="608" t="s">
        <v>527</v>
      </c>
      <c r="G63" s="608"/>
      <c r="H63" s="608"/>
    </row>
    <row r="64" spans="1:8" x14ac:dyDescent="0.2">
      <c r="A64" s="597" t="s">
        <v>528</v>
      </c>
      <c r="B64" s="609"/>
      <c r="C64" s="609"/>
      <c r="D64" s="597"/>
      <c r="E64" s="598" t="s">
        <v>529</v>
      </c>
      <c r="F64" s="610" t="s">
        <v>530</v>
      </c>
      <c r="G64" s="610"/>
      <c r="H64" s="610"/>
    </row>
    <row r="65" spans="1:8" ht="22.5" x14ac:dyDescent="0.2">
      <c r="A65" s="593"/>
      <c r="B65" s="611" t="s">
        <v>531</v>
      </c>
      <c r="C65" s="611"/>
      <c r="D65" s="599"/>
      <c r="E65" s="600" t="s">
        <v>532</v>
      </c>
      <c r="F65" s="612" t="s">
        <v>533</v>
      </c>
      <c r="G65" s="612"/>
      <c r="H65" s="612"/>
    </row>
    <row r="66" spans="1:8" x14ac:dyDescent="0.2">
      <c r="A66" s="594"/>
      <c r="B66" s="607"/>
      <c r="C66" s="607"/>
      <c r="D66" s="595" t="s">
        <v>534</v>
      </c>
      <c r="E66" s="596" t="s">
        <v>535</v>
      </c>
      <c r="F66" s="608" t="s">
        <v>533</v>
      </c>
      <c r="G66" s="608"/>
      <c r="H66" s="608"/>
    </row>
    <row r="67" spans="1:8" ht="15" x14ac:dyDescent="0.2">
      <c r="A67" s="593"/>
      <c r="B67" s="611" t="s">
        <v>536</v>
      </c>
      <c r="C67" s="611"/>
      <c r="D67" s="599"/>
      <c r="E67" s="600" t="s">
        <v>537</v>
      </c>
      <c r="F67" s="612" t="s">
        <v>538</v>
      </c>
      <c r="G67" s="612"/>
      <c r="H67" s="612"/>
    </row>
    <row r="68" spans="1:8" x14ac:dyDescent="0.2">
      <c r="A68" s="594"/>
      <c r="B68" s="607"/>
      <c r="C68" s="607"/>
      <c r="D68" s="595" t="s">
        <v>534</v>
      </c>
      <c r="E68" s="596" t="s">
        <v>535</v>
      </c>
      <c r="F68" s="608" t="s">
        <v>538</v>
      </c>
      <c r="G68" s="608"/>
      <c r="H68" s="608"/>
    </row>
    <row r="69" spans="1:8" ht="15" x14ac:dyDescent="0.2">
      <c r="A69" s="593"/>
      <c r="B69" s="611" t="s">
        <v>539</v>
      </c>
      <c r="C69" s="611"/>
      <c r="D69" s="599"/>
      <c r="E69" s="600" t="s">
        <v>540</v>
      </c>
      <c r="F69" s="612" t="s">
        <v>541</v>
      </c>
      <c r="G69" s="612"/>
      <c r="H69" s="612"/>
    </row>
    <row r="70" spans="1:8" x14ac:dyDescent="0.2">
      <c r="A70" s="594"/>
      <c r="B70" s="607"/>
      <c r="C70" s="607"/>
      <c r="D70" s="595" t="s">
        <v>443</v>
      </c>
      <c r="E70" s="596" t="s">
        <v>444</v>
      </c>
      <c r="F70" s="608" t="s">
        <v>541</v>
      </c>
      <c r="G70" s="608"/>
      <c r="H70" s="608"/>
    </row>
    <row r="71" spans="1:8" ht="15" x14ac:dyDescent="0.2">
      <c r="A71" s="593"/>
      <c r="B71" s="611" t="s">
        <v>542</v>
      </c>
      <c r="C71" s="611"/>
      <c r="D71" s="599"/>
      <c r="E71" s="600" t="s">
        <v>543</v>
      </c>
      <c r="F71" s="612" t="s">
        <v>544</v>
      </c>
      <c r="G71" s="612"/>
      <c r="H71" s="612"/>
    </row>
    <row r="72" spans="1:8" x14ac:dyDescent="0.2">
      <c r="A72" s="594"/>
      <c r="B72" s="607"/>
      <c r="C72" s="607"/>
      <c r="D72" s="595" t="s">
        <v>534</v>
      </c>
      <c r="E72" s="596" t="s">
        <v>535</v>
      </c>
      <c r="F72" s="608" t="s">
        <v>544</v>
      </c>
      <c r="G72" s="608"/>
      <c r="H72" s="608"/>
    </row>
    <row r="73" spans="1:8" x14ac:dyDescent="0.2">
      <c r="A73" s="597" t="s">
        <v>179</v>
      </c>
      <c r="B73" s="609"/>
      <c r="C73" s="609"/>
      <c r="D73" s="597"/>
      <c r="E73" s="598" t="s">
        <v>95</v>
      </c>
      <c r="F73" s="610" t="s">
        <v>545</v>
      </c>
      <c r="G73" s="610"/>
      <c r="H73" s="610"/>
    </row>
    <row r="74" spans="1:8" ht="15" x14ac:dyDescent="0.2">
      <c r="A74" s="593"/>
      <c r="B74" s="611" t="s">
        <v>546</v>
      </c>
      <c r="C74" s="611"/>
      <c r="D74" s="599"/>
      <c r="E74" s="600" t="s">
        <v>547</v>
      </c>
      <c r="F74" s="612" t="s">
        <v>548</v>
      </c>
      <c r="G74" s="612"/>
      <c r="H74" s="612"/>
    </row>
    <row r="75" spans="1:8" ht="45" x14ac:dyDescent="0.2">
      <c r="A75" s="594"/>
      <c r="B75" s="607"/>
      <c r="C75" s="607"/>
      <c r="D75" s="595" t="s">
        <v>413</v>
      </c>
      <c r="E75" s="596" t="s">
        <v>414</v>
      </c>
      <c r="F75" s="608" t="s">
        <v>548</v>
      </c>
      <c r="G75" s="608"/>
      <c r="H75" s="608"/>
    </row>
    <row r="76" spans="1:8" ht="15" x14ac:dyDescent="0.2">
      <c r="A76" s="593"/>
      <c r="B76" s="611" t="s">
        <v>549</v>
      </c>
      <c r="C76" s="611"/>
      <c r="D76" s="599"/>
      <c r="E76" s="600" t="s">
        <v>550</v>
      </c>
      <c r="F76" s="612" t="s">
        <v>551</v>
      </c>
      <c r="G76" s="612"/>
      <c r="H76" s="612"/>
    </row>
    <row r="77" spans="1:8" x14ac:dyDescent="0.2">
      <c r="A77" s="594"/>
      <c r="B77" s="607"/>
      <c r="C77" s="607"/>
      <c r="D77" s="595" t="s">
        <v>124</v>
      </c>
      <c r="E77" s="596" t="s">
        <v>125</v>
      </c>
      <c r="F77" s="608" t="s">
        <v>552</v>
      </c>
      <c r="G77" s="608"/>
      <c r="H77" s="608"/>
    </row>
    <row r="78" spans="1:8" ht="45" x14ac:dyDescent="0.2">
      <c r="A78" s="594"/>
      <c r="B78" s="607"/>
      <c r="C78" s="607"/>
      <c r="D78" s="595" t="s">
        <v>413</v>
      </c>
      <c r="E78" s="596" t="s">
        <v>414</v>
      </c>
      <c r="F78" s="608" t="s">
        <v>553</v>
      </c>
      <c r="G78" s="608"/>
      <c r="H78" s="608"/>
    </row>
    <row r="79" spans="1:8" x14ac:dyDescent="0.2">
      <c r="A79" s="594"/>
      <c r="B79" s="607"/>
      <c r="C79" s="607"/>
      <c r="D79" s="595" t="s">
        <v>554</v>
      </c>
      <c r="E79" s="596" t="s">
        <v>555</v>
      </c>
      <c r="F79" s="608" t="s">
        <v>556</v>
      </c>
      <c r="G79" s="608"/>
      <c r="H79" s="608"/>
    </row>
    <row r="80" spans="1:8" ht="15" x14ac:dyDescent="0.2">
      <c r="A80" s="593"/>
      <c r="B80" s="611" t="s">
        <v>557</v>
      </c>
      <c r="C80" s="611"/>
      <c r="D80" s="599"/>
      <c r="E80" s="600" t="s">
        <v>96</v>
      </c>
      <c r="F80" s="612" t="s">
        <v>491</v>
      </c>
      <c r="G80" s="612"/>
      <c r="H80" s="612"/>
    </row>
    <row r="81" spans="1:8" ht="45" x14ac:dyDescent="0.2">
      <c r="A81" s="594"/>
      <c r="B81" s="607"/>
      <c r="C81" s="607"/>
      <c r="D81" s="595" t="s">
        <v>413</v>
      </c>
      <c r="E81" s="596" t="s">
        <v>414</v>
      </c>
      <c r="F81" s="608" t="s">
        <v>491</v>
      </c>
      <c r="G81" s="608"/>
      <c r="H81" s="608"/>
    </row>
    <row r="82" spans="1:8" ht="15" x14ac:dyDescent="0.2">
      <c r="A82" s="593"/>
      <c r="B82" s="611" t="s">
        <v>257</v>
      </c>
      <c r="C82" s="611"/>
      <c r="D82" s="599"/>
      <c r="E82" s="600" t="s">
        <v>558</v>
      </c>
      <c r="F82" s="612" t="s">
        <v>559</v>
      </c>
      <c r="G82" s="612"/>
      <c r="H82" s="612"/>
    </row>
    <row r="83" spans="1:8" x14ac:dyDescent="0.2">
      <c r="A83" s="594"/>
      <c r="B83" s="607"/>
      <c r="C83" s="607"/>
      <c r="D83" s="595" t="s">
        <v>554</v>
      </c>
      <c r="E83" s="596" t="s">
        <v>555</v>
      </c>
      <c r="F83" s="608" t="s">
        <v>560</v>
      </c>
      <c r="G83" s="608"/>
      <c r="H83" s="608"/>
    </row>
    <row r="84" spans="1:8" x14ac:dyDescent="0.2">
      <c r="A84" s="594"/>
      <c r="B84" s="607"/>
      <c r="C84" s="607"/>
      <c r="D84" s="595" t="s">
        <v>446</v>
      </c>
      <c r="E84" s="596" t="s">
        <v>447</v>
      </c>
      <c r="F84" s="608" t="s">
        <v>561</v>
      </c>
      <c r="G84" s="608"/>
      <c r="H84" s="608"/>
    </row>
    <row r="85" spans="1:8" ht="33.75" x14ac:dyDescent="0.2">
      <c r="A85" s="594"/>
      <c r="B85" s="607"/>
      <c r="C85" s="607"/>
      <c r="D85" s="595" t="s">
        <v>562</v>
      </c>
      <c r="E85" s="596" t="s">
        <v>563</v>
      </c>
      <c r="F85" s="608" t="s">
        <v>561</v>
      </c>
      <c r="G85" s="608"/>
      <c r="H85" s="608"/>
    </row>
    <row r="86" spans="1:8" x14ac:dyDescent="0.2">
      <c r="A86" s="597" t="s">
        <v>564</v>
      </c>
      <c r="B86" s="609"/>
      <c r="C86" s="609"/>
      <c r="D86" s="597"/>
      <c r="E86" s="598" t="s">
        <v>52</v>
      </c>
      <c r="F86" s="610" t="s">
        <v>565</v>
      </c>
      <c r="G86" s="610"/>
      <c r="H86" s="610"/>
    </row>
    <row r="87" spans="1:8" ht="33.75" x14ac:dyDescent="0.2">
      <c r="A87" s="593"/>
      <c r="B87" s="611" t="s">
        <v>566</v>
      </c>
      <c r="C87" s="611"/>
      <c r="D87" s="599"/>
      <c r="E87" s="600" t="s">
        <v>567</v>
      </c>
      <c r="F87" s="612" t="s">
        <v>568</v>
      </c>
      <c r="G87" s="612"/>
      <c r="H87" s="612"/>
    </row>
    <row r="88" spans="1:8" ht="56.25" x14ac:dyDescent="0.2">
      <c r="A88" s="594"/>
      <c r="B88" s="607"/>
      <c r="C88" s="607"/>
      <c r="D88" s="595" t="s">
        <v>569</v>
      </c>
      <c r="E88" s="596" t="s">
        <v>570</v>
      </c>
      <c r="F88" s="608" t="s">
        <v>458</v>
      </c>
      <c r="G88" s="608"/>
      <c r="H88" s="608"/>
    </row>
    <row r="89" spans="1:8" ht="45" x14ac:dyDescent="0.2">
      <c r="A89" s="594"/>
      <c r="B89" s="607"/>
      <c r="C89" s="607"/>
      <c r="D89" s="595" t="s">
        <v>452</v>
      </c>
      <c r="E89" s="596" t="s">
        <v>47</v>
      </c>
      <c r="F89" s="608" t="s">
        <v>571</v>
      </c>
      <c r="G89" s="608"/>
      <c r="H89" s="608"/>
    </row>
    <row r="90" spans="1:8" ht="33.75" x14ac:dyDescent="0.2">
      <c r="A90" s="594"/>
      <c r="B90" s="607"/>
      <c r="C90" s="607"/>
      <c r="D90" s="595" t="s">
        <v>572</v>
      </c>
      <c r="E90" s="596" t="s">
        <v>573</v>
      </c>
      <c r="F90" s="608" t="s">
        <v>574</v>
      </c>
      <c r="G90" s="608"/>
      <c r="H90" s="608"/>
    </row>
    <row r="91" spans="1:8" ht="56.25" x14ac:dyDescent="0.2">
      <c r="A91" s="594"/>
      <c r="B91" s="607"/>
      <c r="C91" s="607"/>
      <c r="D91" s="595" t="s">
        <v>575</v>
      </c>
      <c r="E91" s="596" t="s">
        <v>576</v>
      </c>
      <c r="F91" s="608" t="s">
        <v>577</v>
      </c>
      <c r="G91" s="608"/>
      <c r="H91" s="608"/>
    </row>
    <row r="92" spans="1:8" ht="56.25" x14ac:dyDescent="0.2">
      <c r="A92" s="593"/>
      <c r="B92" s="611" t="s">
        <v>578</v>
      </c>
      <c r="C92" s="611"/>
      <c r="D92" s="599"/>
      <c r="E92" s="600" t="s">
        <v>579</v>
      </c>
      <c r="F92" s="612" t="s">
        <v>580</v>
      </c>
      <c r="G92" s="612"/>
      <c r="H92" s="612"/>
    </row>
    <row r="93" spans="1:8" ht="45" x14ac:dyDescent="0.2">
      <c r="A93" s="594"/>
      <c r="B93" s="607"/>
      <c r="C93" s="607"/>
      <c r="D93" s="595" t="s">
        <v>452</v>
      </c>
      <c r="E93" s="596" t="s">
        <v>47</v>
      </c>
      <c r="F93" s="608" t="s">
        <v>581</v>
      </c>
      <c r="G93" s="608"/>
      <c r="H93" s="608"/>
    </row>
    <row r="94" spans="1:8" ht="33.75" x14ac:dyDescent="0.2">
      <c r="A94" s="594"/>
      <c r="B94" s="607"/>
      <c r="C94" s="607"/>
      <c r="D94" s="595" t="s">
        <v>582</v>
      </c>
      <c r="E94" s="596" t="s">
        <v>255</v>
      </c>
      <c r="F94" s="608" t="s">
        <v>583</v>
      </c>
      <c r="G94" s="608"/>
      <c r="H94" s="608"/>
    </row>
    <row r="95" spans="1:8" ht="22.5" x14ac:dyDescent="0.2">
      <c r="A95" s="593"/>
      <c r="B95" s="611" t="s">
        <v>584</v>
      </c>
      <c r="C95" s="611"/>
      <c r="D95" s="599"/>
      <c r="E95" s="600" t="s">
        <v>69</v>
      </c>
      <c r="F95" s="612" t="s">
        <v>585</v>
      </c>
      <c r="G95" s="612"/>
      <c r="H95" s="612"/>
    </row>
    <row r="96" spans="1:8" ht="33.75" x14ac:dyDescent="0.2">
      <c r="A96" s="594"/>
      <c r="B96" s="607"/>
      <c r="C96" s="607"/>
      <c r="D96" s="595" t="s">
        <v>582</v>
      </c>
      <c r="E96" s="596" t="s">
        <v>255</v>
      </c>
      <c r="F96" s="608" t="s">
        <v>585</v>
      </c>
      <c r="G96" s="608"/>
      <c r="H96" s="608"/>
    </row>
    <row r="97" spans="1:8" ht="15" x14ac:dyDescent="0.2">
      <c r="A97" s="593"/>
      <c r="B97" s="611" t="s">
        <v>586</v>
      </c>
      <c r="C97" s="611"/>
      <c r="D97" s="599"/>
      <c r="E97" s="600" t="s">
        <v>70</v>
      </c>
      <c r="F97" s="612" t="s">
        <v>587</v>
      </c>
      <c r="G97" s="612"/>
      <c r="H97" s="612"/>
    </row>
    <row r="98" spans="1:8" ht="33.75" x14ac:dyDescent="0.2">
      <c r="A98" s="594"/>
      <c r="B98" s="607"/>
      <c r="C98" s="607"/>
      <c r="D98" s="595" t="s">
        <v>582</v>
      </c>
      <c r="E98" s="596" t="s">
        <v>255</v>
      </c>
      <c r="F98" s="608" t="s">
        <v>587</v>
      </c>
      <c r="G98" s="608"/>
      <c r="H98" s="608"/>
    </row>
    <row r="99" spans="1:8" ht="15" x14ac:dyDescent="0.2">
      <c r="A99" s="593"/>
      <c r="B99" s="611" t="s">
        <v>588</v>
      </c>
      <c r="C99" s="611"/>
      <c r="D99" s="599"/>
      <c r="E99" s="600" t="s">
        <v>71</v>
      </c>
      <c r="F99" s="612" t="s">
        <v>589</v>
      </c>
      <c r="G99" s="612"/>
      <c r="H99" s="612"/>
    </row>
    <row r="100" spans="1:8" ht="33.75" x14ac:dyDescent="0.2">
      <c r="A100" s="594"/>
      <c r="B100" s="607"/>
      <c r="C100" s="607"/>
      <c r="D100" s="595" t="s">
        <v>582</v>
      </c>
      <c r="E100" s="596" t="s">
        <v>255</v>
      </c>
      <c r="F100" s="608" t="s">
        <v>589</v>
      </c>
      <c r="G100" s="608"/>
      <c r="H100" s="608"/>
    </row>
    <row r="101" spans="1:8" ht="15" x14ac:dyDescent="0.2">
      <c r="A101" s="593"/>
      <c r="B101" s="611" t="s">
        <v>590</v>
      </c>
      <c r="C101" s="611"/>
      <c r="D101" s="599"/>
      <c r="E101" s="600" t="s">
        <v>66</v>
      </c>
      <c r="F101" s="612" t="s">
        <v>591</v>
      </c>
      <c r="G101" s="612"/>
      <c r="H101" s="612"/>
    </row>
    <row r="102" spans="1:8" x14ac:dyDescent="0.2">
      <c r="A102" s="594"/>
      <c r="B102" s="607"/>
      <c r="C102" s="607"/>
      <c r="D102" s="595" t="s">
        <v>554</v>
      </c>
      <c r="E102" s="596" t="s">
        <v>555</v>
      </c>
      <c r="F102" s="608" t="s">
        <v>592</v>
      </c>
      <c r="G102" s="608"/>
      <c r="H102" s="608"/>
    </row>
    <row r="103" spans="1:8" ht="45" x14ac:dyDescent="0.2">
      <c r="A103" s="594"/>
      <c r="B103" s="607"/>
      <c r="C103" s="607"/>
      <c r="D103" s="595" t="s">
        <v>452</v>
      </c>
      <c r="E103" s="596" t="s">
        <v>47</v>
      </c>
      <c r="F103" s="608" t="s">
        <v>593</v>
      </c>
      <c r="G103" s="608"/>
      <c r="H103" s="608"/>
    </row>
    <row r="104" spans="1:8" ht="33.75" x14ac:dyDescent="0.2">
      <c r="A104" s="594"/>
      <c r="B104" s="607"/>
      <c r="C104" s="607"/>
      <c r="D104" s="595" t="s">
        <v>572</v>
      </c>
      <c r="E104" s="596" t="s">
        <v>573</v>
      </c>
      <c r="F104" s="608" t="s">
        <v>594</v>
      </c>
      <c r="G104" s="608"/>
      <c r="H104" s="608"/>
    </row>
    <row r="105" spans="1:8" x14ac:dyDescent="0.2">
      <c r="A105" s="597" t="s">
        <v>33</v>
      </c>
      <c r="B105" s="609"/>
      <c r="C105" s="609"/>
      <c r="D105" s="597"/>
      <c r="E105" s="598" t="s">
        <v>90</v>
      </c>
      <c r="F105" s="610" t="s">
        <v>595</v>
      </c>
      <c r="G105" s="610"/>
      <c r="H105" s="610"/>
    </row>
    <row r="106" spans="1:8" ht="15" x14ac:dyDescent="0.2">
      <c r="A106" s="593"/>
      <c r="B106" s="611" t="s">
        <v>596</v>
      </c>
      <c r="C106" s="611"/>
      <c r="D106" s="599"/>
      <c r="E106" s="600" t="s">
        <v>597</v>
      </c>
      <c r="F106" s="612" t="s">
        <v>598</v>
      </c>
      <c r="G106" s="612"/>
      <c r="H106" s="612"/>
    </row>
    <row r="107" spans="1:8" ht="45" x14ac:dyDescent="0.2">
      <c r="A107" s="594"/>
      <c r="B107" s="607"/>
      <c r="C107" s="607"/>
      <c r="D107" s="595" t="s">
        <v>599</v>
      </c>
      <c r="E107" s="596" t="s">
        <v>600</v>
      </c>
      <c r="F107" s="608" t="s">
        <v>598</v>
      </c>
      <c r="G107" s="608"/>
      <c r="H107" s="608"/>
    </row>
    <row r="108" spans="1:8" ht="15" x14ac:dyDescent="0.2">
      <c r="A108" s="593"/>
      <c r="B108" s="611" t="s">
        <v>601</v>
      </c>
      <c r="C108" s="611"/>
      <c r="D108" s="599"/>
      <c r="E108" s="600" t="s">
        <v>91</v>
      </c>
      <c r="F108" s="612" t="s">
        <v>602</v>
      </c>
      <c r="G108" s="612"/>
      <c r="H108" s="612"/>
    </row>
    <row r="109" spans="1:8" ht="33.75" x14ac:dyDescent="0.2">
      <c r="A109" s="594"/>
      <c r="B109" s="607"/>
      <c r="C109" s="607"/>
      <c r="D109" s="595" t="s">
        <v>374</v>
      </c>
      <c r="E109" s="596" t="s">
        <v>421</v>
      </c>
      <c r="F109" s="608" t="s">
        <v>603</v>
      </c>
      <c r="G109" s="608"/>
      <c r="H109" s="608"/>
    </row>
    <row r="110" spans="1:8" x14ac:dyDescent="0.2">
      <c r="A110" s="594"/>
      <c r="B110" s="607"/>
      <c r="C110" s="607"/>
      <c r="D110" s="595" t="s">
        <v>124</v>
      </c>
      <c r="E110" s="596" t="s">
        <v>125</v>
      </c>
      <c r="F110" s="608" t="s">
        <v>491</v>
      </c>
      <c r="G110" s="608"/>
      <c r="H110" s="608"/>
    </row>
    <row r="111" spans="1:8" ht="45" x14ac:dyDescent="0.2">
      <c r="A111" s="594"/>
      <c r="B111" s="607"/>
      <c r="C111" s="607"/>
      <c r="D111" s="595" t="s">
        <v>413</v>
      </c>
      <c r="E111" s="596" t="s">
        <v>414</v>
      </c>
      <c r="F111" s="608" t="s">
        <v>604</v>
      </c>
      <c r="G111" s="608"/>
      <c r="H111" s="608"/>
    </row>
    <row r="112" spans="1:8" ht="22.5" x14ac:dyDescent="0.2">
      <c r="A112" s="593"/>
      <c r="B112" s="611" t="s">
        <v>605</v>
      </c>
      <c r="C112" s="611"/>
      <c r="D112" s="599"/>
      <c r="E112" s="600" t="s">
        <v>123</v>
      </c>
      <c r="F112" s="612" t="s">
        <v>606</v>
      </c>
      <c r="G112" s="612"/>
      <c r="H112" s="612"/>
    </row>
    <row r="113" spans="1:8" x14ac:dyDescent="0.2">
      <c r="A113" s="594"/>
      <c r="B113" s="607"/>
      <c r="C113" s="607"/>
      <c r="D113" s="595" t="s">
        <v>124</v>
      </c>
      <c r="E113" s="596" t="s">
        <v>125</v>
      </c>
      <c r="F113" s="608" t="s">
        <v>606</v>
      </c>
      <c r="G113" s="608"/>
      <c r="H113" s="608"/>
    </row>
    <row r="114" spans="1:8" ht="15" x14ac:dyDescent="0.2">
      <c r="A114" s="593"/>
      <c r="B114" s="611" t="s">
        <v>258</v>
      </c>
      <c r="C114" s="611"/>
      <c r="D114" s="599"/>
      <c r="E114" s="600" t="s">
        <v>111</v>
      </c>
      <c r="F114" s="612" t="s">
        <v>527</v>
      </c>
      <c r="G114" s="612"/>
      <c r="H114" s="612"/>
    </row>
    <row r="115" spans="1:8" ht="33.75" x14ac:dyDescent="0.2">
      <c r="A115" s="594"/>
      <c r="B115" s="607"/>
      <c r="C115" s="607"/>
      <c r="D115" s="595" t="s">
        <v>423</v>
      </c>
      <c r="E115" s="596" t="s">
        <v>424</v>
      </c>
      <c r="F115" s="608" t="s">
        <v>527</v>
      </c>
      <c r="G115" s="608"/>
      <c r="H115" s="608"/>
    </row>
    <row r="116" spans="1:8" x14ac:dyDescent="0.2">
      <c r="A116" s="597" t="s">
        <v>180</v>
      </c>
      <c r="B116" s="609"/>
      <c r="C116" s="609"/>
      <c r="D116" s="597"/>
      <c r="E116" s="598" t="s">
        <v>84</v>
      </c>
      <c r="F116" s="610" t="s">
        <v>607</v>
      </c>
      <c r="G116" s="610"/>
      <c r="H116" s="610"/>
    </row>
    <row r="117" spans="1:8" ht="15" x14ac:dyDescent="0.2">
      <c r="A117" s="593"/>
      <c r="B117" s="611" t="s">
        <v>181</v>
      </c>
      <c r="C117" s="611"/>
      <c r="D117" s="599"/>
      <c r="E117" s="600" t="s">
        <v>85</v>
      </c>
      <c r="F117" s="612" t="s">
        <v>607</v>
      </c>
      <c r="G117" s="612"/>
      <c r="H117" s="612"/>
    </row>
    <row r="118" spans="1:8" x14ac:dyDescent="0.2">
      <c r="A118" s="594"/>
      <c r="B118" s="607"/>
      <c r="C118" s="607"/>
      <c r="D118" s="595" t="s">
        <v>554</v>
      </c>
      <c r="E118" s="596" t="s">
        <v>555</v>
      </c>
      <c r="F118" s="608" t="s">
        <v>489</v>
      </c>
      <c r="G118" s="608"/>
      <c r="H118" s="608"/>
    </row>
    <row r="119" spans="1:8" ht="33.75" x14ac:dyDescent="0.2">
      <c r="A119" s="594"/>
      <c r="B119" s="607"/>
      <c r="C119" s="607"/>
      <c r="D119" s="595" t="s">
        <v>423</v>
      </c>
      <c r="E119" s="596" t="s">
        <v>424</v>
      </c>
      <c r="F119" s="608" t="s">
        <v>608</v>
      </c>
      <c r="G119" s="608"/>
      <c r="H119" s="608"/>
    </row>
    <row r="120" spans="1:8" ht="17.100000000000001" customHeight="1" x14ac:dyDescent="0.2">
      <c r="A120" s="605" t="s">
        <v>174</v>
      </c>
      <c r="B120" s="605"/>
      <c r="C120" s="605"/>
      <c r="D120" s="605"/>
      <c r="E120" s="605"/>
      <c r="F120" s="606" t="s">
        <v>609</v>
      </c>
      <c r="G120" s="606"/>
      <c r="H120" s="606"/>
    </row>
  </sheetData>
  <mergeCells count="238">
    <mergeCell ref="B5:C5"/>
    <mergeCell ref="F5:H5"/>
    <mergeCell ref="B6:C6"/>
    <mergeCell ref="F6:H6"/>
    <mergeCell ref="B7:C7"/>
    <mergeCell ref="F7:H7"/>
    <mergeCell ref="A1:H1"/>
    <mergeCell ref="A2:H2"/>
    <mergeCell ref="B3:C3"/>
    <mergeCell ref="F3:H3"/>
    <mergeCell ref="B4:C4"/>
    <mergeCell ref="F4:H4"/>
    <mergeCell ref="B11:C11"/>
    <mergeCell ref="F11:H11"/>
    <mergeCell ref="B12:C12"/>
    <mergeCell ref="F12:H12"/>
    <mergeCell ref="B13:C13"/>
    <mergeCell ref="F13:H13"/>
    <mergeCell ref="B8:C8"/>
    <mergeCell ref="F8:H8"/>
    <mergeCell ref="B9:C9"/>
    <mergeCell ref="F9:H9"/>
    <mergeCell ref="B10:C10"/>
    <mergeCell ref="F10:H10"/>
    <mergeCell ref="B17:C17"/>
    <mergeCell ref="F17:H17"/>
    <mergeCell ref="B18:C18"/>
    <mergeCell ref="F18:H18"/>
    <mergeCell ref="B19:C19"/>
    <mergeCell ref="F19:H19"/>
    <mergeCell ref="B14:C14"/>
    <mergeCell ref="F14:H14"/>
    <mergeCell ref="B15:C15"/>
    <mergeCell ref="F15:H15"/>
    <mergeCell ref="B16:C16"/>
    <mergeCell ref="F16:H16"/>
    <mergeCell ref="B23:C23"/>
    <mergeCell ref="F23:H23"/>
    <mergeCell ref="B24:C24"/>
    <mergeCell ref="F24:H24"/>
    <mergeCell ref="B25:C25"/>
    <mergeCell ref="F25:H25"/>
    <mergeCell ref="B20:C20"/>
    <mergeCell ref="F20:H20"/>
    <mergeCell ref="B21:C21"/>
    <mergeCell ref="F21:H21"/>
    <mergeCell ref="B22:C22"/>
    <mergeCell ref="F22:H22"/>
    <mergeCell ref="B29:C29"/>
    <mergeCell ref="F29:H29"/>
    <mergeCell ref="B30:C30"/>
    <mergeCell ref="F30:H30"/>
    <mergeCell ref="B31:C31"/>
    <mergeCell ref="F31:H31"/>
    <mergeCell ref="B26:C26"/>
    <mergeCell ref="F26:H26"/>
    <mergeCell ref="B27:C27"/>
    <mergeCell ref="F27:H27"/>
    <mergeCell ref="B28:C28"/>
    <mergeCell ref="F28:H28"/>
    <mergeCell ref="B35:C35"/>
    <mergeCell ref="F35:H35"/>
    <mergeCell ref="B36:C36"/>
    <mergeCell ref="F36:H36"/>
    <mergeCell ref="B37:C37"/>
    <mergeCell ref="F37:H37"/>
    <mergeCell ref="B32:C32"/>
    <mergeCell ref="F32:H32"/>
    <mergeCell ref="B33:C33"/>
    <mergeCell ref="F33:H33"/>
    <mergeCell ref="B34:C34"/>
    <mergeCell ref="F34:H34"/>
    <mergeCell ref="B41:C41"/>
    <mergeCell ref="F41:H41"/>
    <mergeCell ref="B42:C42"/>
    <mergeCell ref="F42:H42"/>
    <mergeCell ref="B43:C43"/>
    <mergeCell ref="F43:H43"/>
    <mergeCell ref="B38:C38"/>
    <mergeCell ref="F38:H38"/>
    <mergeCell ref="B39:C39"/>
    <mergeCell ref="F39:H39"/>
    <mergeCell ref="B40:C40"/>
    <mergeCell ref="F40:H40"/>
    <mergeCell ref="B47:C47"/>
    <mergeCell ref="F47:H47"/>
    <mergeCell ref="B48:C48"/>
    <mergeCell ref="F48:H48"/>
    <mergeCell ref="B49:C49"/>
    <mergeCell ref="F49:H49"/>
    <mergeCell ref="B44:C44"/>
    <mergeCell ref="F44:H44"/>
    <mergeCell ref="B45:C45"/>
    <mergeCell ref="F45:H45"/>
    <mergeCell ref="B46:C46"/>
    <mergeCell ref="F46:H46"/>
    <mergeCell ref="B53:C53"/>
    <mergeCell ref="F53:H53"/>
    <mergeCell ref="B54:C54"/>
    <mergeCell ref="F54:H54"/>
    <mergeCell ref="B55:C55"/>
    <mergeCell ref="F55:H55"/>
    <mergeCell ref="B50:C50"/>
    <mergeCell ref="F50:H50"/>
    <mergeCell ref="B51:C51"/>
    <mergeCell ref="F51:H51"/>
    <mergeCell ref="B52:C52"/>
    <mergeCell ref="F52:H52"/>
    <mergeCell ref="B59:C59"/>
    <mergeCell ref="F59:H59"/>
    <mergeCell ref="B60:C60"/>
    <mergeCell ref="F60:H60"/>
    <mergeCell ref="B61:C61"/>
    <mergeCell ref="F61:H61"/>
    <mergeCell ref="B56:C56"/>
    <mergeCell ref="F56:H56"/>
    <mergeCell ref="B57:C57"/>
    <mergeCell ref="F57:H57"/>
    <mergeCell ref="B58:C58"/>
    <mergeCell ref="F58:H58"/>
    <mergeCell ref="B65:C65"/>
    <mergeCell ref="F65:H65"/>
    <mergeCell ref="B66:C66"/>
    <mergeCell ref="F66:H66"/>
    <mergeCell ref="B67:C67"/>
    <mergeCell ref="F67:H67"/>
    <mergeCell ref="B62:C62"/>
    <mergeCell ref="F62:H62"/>
    <mergeCell ref="B63:C63"/>
    <mergeCell ref="F63:H63"/>
    <mergeCell ref="B64:C64"/>
    <mergeCell ref="F64:H64"/>
    <mergeCell ref="B71:C71"/>
    <mergeCell ref="F71:H71"/>
    <mergeCell ref="B72:C72"/>
    <mergeCell ref="F72:H72"/>
    <mergeCell ref="B73:C73"/>
    <mergeCell ref="F73:H73"/>
    <mergeCell ref="B68:C68"/>
    <mergeCell ref="F68:H68"/>
    <mergeCell ref="B69:C69"/>
    <mergeCell ref="F69:H69"/>
    <mergeCell ref="B70:C70"/>
    <mergeCell ref="F70:H70"/>
    <mergeCell ref="B77:C77"/>
    <mergeCell ref="F77:H77"/>
    <mergeCell ref="B78:C78"/>
    <mergeCell ref="F78:H78"/>
    <mergeCell ref="B74:C74"/>
    <mergeCell ref="F74:H74"/>
    <mergeCell ref="B75:C75"/>
    <mergeCell ref="F75:H75"/>
    <mergeCell ref="B76:C76"/>
    <mergeCell ref="F76:H76"/>
    <mergeCell ref="B82:C82"/>
    <mergeCell ref="F82:H82"/>
    <mergeCell ref="B83:C83"/>
    <mergeCell ref="F83:H83"/>
    <mergeCell ref="B84:C84"/>
    <mergeCell ref="F84:H84"/>
    <mergeCell ref="B79:C79"/>
    <mergeCell ref="F79:H79"/>
    <mergeCell ref="B80:C80"/>
    <mergeCell ref="F80:H80"/>
    <mergeCell ref="B81:C81"/>
    <mergeCell ref="F81:H81"/>
    <mergeCell ref="B88:C88"/>
    <mergeCell ref="F88:H88"/>
    <mergeCell ref="B89:C89"/>
    <mergeCell ref="F89:H89"/>
    <mergeCell ref="B90:C90"/>
    <mergeCell ref="F90:H90"/>
    <mergeCell ref="B85:C85"/>
    <mergeCell ref="F85:H85"/>
    <mergeCell ref="B86:C86"/>
    <mergeCell ref="F86:H86"/>
    <mergeCell ref="B87:C87"/>
    <mergeCell ref="F87:H87"/>
    <mergeCell ref="B94:C94"/>
    <mergeCell ref="F94:H94"/>
    <mergeCell ref="B95:C95"/>
    <mergeCell ref="F95:H95"/>
    <mergeCell ref="B96:C96"/>
    <mergeCell ref="F96:H96"/>
    <mergeCell ref="B91:C91"/>
    <mergeCell ref="F91:H91"/>
    <mergeCell ref="B92:C92"/>
    <mergeCell ref="F92:H92"/>
    <mergeCell ref="B93:C93"/>
    <mergeCell ref="F93:H93"/>
    <mergeCell ref="B100:C100"/>
    <mergeCell ref="F100:H100"/>
    <mergeCell ref="B101:C101"/>
    <mergeCell ref="F101:H101"/>
    <mergeCell ref="B102:C102"/>
    <mergeCell ref="F102:H102"/>
    <mergeCell ref="B97:C97"/>
    <mergeCell ref="F97:H97"/>
    <mergeCell ref="B98:C98"/>
    <mergeCell ref="F98:H98"/>
    <mergeCell ref="B99:C99"/>
    <mergeCell ref="F99:H99"/>
    <mergeCell ref="B106:C106"/>
    <mergeCell ref="F106:H106"/>
    <mergeCell ref="B107:C107"/>
    <mergeCell ref="F107:H107"/>
    <mergeCell ref="B108:C108"/>
    <mergeCell ref="F108:H108"/>
    <mergeCell ref="B103:C103"/>
    <mergeCell ref="F103:H103"/>
    <mergeCell ref="B104:C104"/>
    <mergeCell ref="F104:H104"/>
    <mergeCell ref="B105:C105"/>
    <mergeCell ref="F105:H105"/>
    <mergeCell ref="B112:C112"/>
    <mergeCell ref="F112:H112"/>
    <mergeCell ref="B113:C113"/>
    <mergeCell ref="F113:H113"/>
    <mergeCell ref="B114:C114"/>
    <mergeCell ref="F114:H114"/>
    <mergeCell ref="B109:C109"/>
    <mergeCell ref="F109:H109"/>
    <mergeCell ref="B110:C110"/>
    <mergeCell ref="F110:H110"/>
    <mergeCell ref="B111:C111"/>
    <mergeCell ref="F111:H111"/>
    <mergeCell ref="A120:E120"/>
    <mergeCell ref="F120:H120"/>
    <mergeCell ref="B118:C118"/>
    <mergeCell ref="F118:H118"/>
    <mergeCell ref="B119:C119"/>
    <mergeCell ref="F119:H119"/>
    <mergeCell ref="B115:C115"/>
    <mergeCell ref="F115:H115"/>
    <mergeCell ref="B116:C116"/>
    <mergeCell ref="F116:H116"/>
    <mergeCell ref="B117:C117"/>
    <mergeCell ref="F117:H117"/>
  </mergeCells>
  <pageMargins left="1.1417322834645669" right="0" top="0.59055118110236227" bottom="0.59055118110236227" header="0.31496062992125984" footer="0.11811023622047245"/>
  <pageSetup paperSize="9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3" workbookViewId="0">
      <selection activeCell="E17" sqref="E17:G17"/>
    </sheetView>
  </sheetViews>
  <sheetFormatPr defaultRowHeight="12.75" x14ac:dyDescent="0.2"/>
  <cols>
    <col min="1" max="1" width="5.5703125" style="213" customWidth="1"/>
    <col min="2" max="2" width="7.85546875" style="213" customWidth="1"/>
    <col min="3" max="3" width="2.85546875" style="213" customWidth="1"/>
    <col min="4" max="4" width="5.5703125" style="213" customWidth="1"/>
    <col min="5" max="5" width="41.85546875" style="213" customWidth="1"/>
    <col min="6" max="6" width="5.7109375" style="213" customWidth="1"/>
    <col min="7" max="7" width="5.85546875" style="213" customWidth="1"/>
    <col min="8" max="8" width="15.140625" style="213" customWidth="1"/>
    <col min="9" max="16384" width="9.140625" style="213"/>
  </cols>
  <sheetData>
    <row r="1" spans="1:9" x14ac:dyDescent="0.2">
      <c r="A1" s="210"/>
      <c r="B1" s="210"/>
      <c r="C1" s="210"/>
      <c r="D1" s="210"/>
      <c r="E1" s="211"/>
      <c r="F1" s="212" t="s">
        <v>132</v>
      </c>
      <c r="G1" s="212"/>
    </row>
    <row r="2" spans="1:9" x14ac:dyDescent="0.2">
      <c r="A2" s="210"/>
      <c r="B2" s="210"/>
      <c r="C2" s="210"/>
      <c r="D2" s="210"/>
      <c r="E2" s="211"/>
      <c r="F2" s="212" t="s">
        <v>133</v>
      </c>
      <c r="G2" s="212"/>
      <c r="H2" s="214"/>
    </row>
    <row r="3" spans="1:9" x14ac:dyDescent="0.2">
      <c r="A3" s="210"/>
      <c r="B3" s="210"/>
      <c r="C3" s="210"/>
      <c r="D3" s="210"/>
      <c r="E3" s="211"/>
      <c r="F3" s="676" t="s">
        <v>17</v>
      </c>
      <c r="G3" s="676"/>
      <c r="H3" s="676"/>
    </row>
    <row r="4" spans="1:9" ht="24" customHeight="1" x14ac:dyDescent="0.2">
      <c r="A4" s="210"/>
      <c r="B4" s="210"/>
      <c r="C4" s="210"/>
      <c r="D4" s="210"/>
      <c r="E4" s="215"/>
      <c r="F4" s="677" t="s">
        <v>294</v>
      </c>
      <c r="G4" s="677"/>
      <c r="H4" s="677"/>
    </row>
    <row r="5" spans="1:9" ht="24.75" customHeight="1" x14ac:dyDescent="0.2">
      <c r="A5" s="210"/>
      <c r="B5" s="210"/>
      <c r="C5" s="210"/>
      <c r="D5" s="210"/>
      <c r="E5" s="216"/>
      <c r="F5" s="677"/>
      <c r="G5" s="677"/>
      <c r="H5" s="677"/>
      <c r="I5" s="217"/>
    </row>
    <row r="6" spans="1:9" x14ac:dyDescent="0.2">
      <c r="A6" s="210"/>
      <c r="B6" s="210"/>
      <c r="C6" s="210"/>
      <c r="D6" s="210"/>
      <c r="E6" s="218"/>
      <c r="F6" s="218"/>
      <c r="G6" s="218"/>
    </row>
    <row r="7" spans="1:9" ht="15" x14ac:dyDescent="0.2">
      <c r="A7" s="675" t="s">
        <v>134</v>
      </c>
      <c r="B7" s="675"/>
      <c r="C7" s="675"/>
      <c r="D7" s="675"/>
      <c r="E7" s="675"/>
      <c r="F7" s="675"/>
      <c r="G7" s="675"/>
      <c r="H7" s="675"/>
    </row>
    <row r="8" spans="1:9" ht="15" x14ac:dyDescent="0.2">
      <c r="A8" s="675" t="s">
        <v>135</v>
      </c>
      <c r="B8" s="675"/>
      <c r="C8" s="675"/>
      <c r="D8" s="675"/>
      <c r="E8" s="675"/>
      <c r="F8" s="675"/>
      <c r="G8" s="675"/>
      <c r="H8" s="675"/>
    </row>
    <row r="9" spans="1:9" ht="15" x14ac:dyDescent="0.2">
      <c r="A9" s="675" t="s">
        <v>136</v>
      </c>
      <c r="B9" s="675"/>
      <c r="C9" s="675"/>
      <c r="D9" s="675"/>
      <c r="E9" s="675"/>
      <c r="F9" s="675"/>
      <c r="G9" s="675"/>
      <c r="H9" s="675"/>
    </row>
    <row r="10" spans="1:9" ht="15" x14ac:dyDescent="0.2">
      <c r="A10" s="675" t="s">
        <v>137</v>
      </c>
      <c r="B10" s="675"/>
      <c r="C10" s="675"/>
      <c r="D10" s="675"/>
      <c r="E10" s="675"/>
      <c r="F10" s="675"/>
      <c r="G10" s="675"/>
      <c r="H10" s="675"/>
    </row>
    <row r="11" spans="1:9" ht="15" x14ac:dyDescent="0.2">
      <c r="A11" s="675" t="s">
        <v>394</v>
      </c>
      <c r="B11" s="675"/>
      <c r="C11" s="675"/>
      <c r="D11" s="675"/>
      <c r="E11" s="675"/>
      <c r="F11" s="675"/>
      <c r="G11" s="675"/>
      <c r="H11" s="675"/>
    </row>
    <row r="12" spans="1:9" x14ac:dyDescent="0.2">
      <c r="A12" s="219"/>
      <c r="B12" s="220"/>
      <c r="C12" s="220"/>
      <c r="D12" s="220"/>
      <c r="E12" s="220"/>
      <c r="F12" s="210"/>
      <c r="G12" s="210"/>
    </row>
    <row r="13" spans="1:9" x14ac:dyDescent="0.2">
      <c r="A13" s="221"/>
      <c r="B13" s="222"/>
      <c r="C13" s="222"/>
      <c r="D13" s="222"/>
      <c r="E13" s="222" t="s">
        <v>122</v>
      </c>
      <c r="F13" s="222"/>
      <c r="G13" s="210"/>
    </row>
    <row r="14" spans="1:9" ht="13.5" thickBot="1" x14ac:dyDescent="0.25">
      <c r="A14" s="210"/>
      <c r="B14" s="210"/>
      <c r="C14" s="210"/>
      <c r="D14" s="210"/>
      <c r="E14" s="210"/>
      <c r="F14" s="210"/>
      <c r="G14" s="210"/>
    </row>
    <row r="15" spans="1:9" ht="24" customHeight="1" x14ac:dyDescent="0.2">
      <c r="A15" s="223" t="s">
        <v>41</v>
      </c>
      <c r="B15" s="224" t="s">
        <v>20</v>
      </c>
      <c r="C15" s="225" t="s">
        <v>21</v>
      </c>
      <c r="D15" s="226"/>
      <c r="E15" s="227" t="s">
        <v>78</v>
      </c>
      <c r="F15" s="228"/>
      <c r="G15" s="229"/>
      <c r="H15" s="230" t="s">
        <v>138</v>
      </c>
    </row>
    <row r="16" spans="1:9" s="239" customFormat="1" ht="42" customHeight="1" x14ac:dyDescent="0.25">
      <c r="A16" s="231">
        <v>756</v>
      </c>
      <c r="B16" s="232"/>
      <c r="C16" s="233"/>
      <c r="D16" s="234"/>
      <c r="E16" s="235" t="s">
        <v>139</v>
      </c>
      <c r="F16" s="236"/>
      <c r="G16" s="237"/>
      <c r="H16" s="238">
        <f>SUM(H17)</f>
        <v>290000</v>
      </c>
    </row>
    <row r="17" spans="1:8" s="239" customFormat="1" ht="36" customHeight="1" x14ac:dyDescent="0.25">
      <c r="A17" s="240"/>
      <c r="B17" s="601">
        <v>75618</v>
      </c>
      <c r="C17" s="602"/>
      <c r="D17" s="603"/>
      <c r="E17" s="672" t="s">
        <v>140</v>
      </c>
      <c r="F17" s="673"/>
      <c r="G17" s="674"/>
      <c r="H17" s="604">
        <f>SUM(H18)</f>
        <v>290000</v>
      </c>
    </row>
    <row r="18" spans="1:8" s="239" customFormat="1" thickBot="1" x14ac:dyDescent="0.3">
      <c r="A18" s="241"/>
      <c r="B18" s="242"/>
      <c r="C18" s="243"/>
      <c r="D18" s="244">
        <v>480</v>
      </c>
      <c r="E18" s="245" t="s">
        <v>141</v>
      </c>
      <c r="F18" s="246"/>
      <c r="G18" s="247"/>
      <c r="H18" s="248">
        <v>290000</v>
      </c>
    </row>
    <row r="19" spans="1:8" s="257" customFormat="1" ht="24" customHeight="1" thickBot="1" x14ac:dyDescent="0.3">
      <c r="A19" s="249"/>
      <c r="B19" s="250"/>
      <c r="C19" s="251"/>
      <c r="D19" s="252"/>
      <c r="E19" s="253" t="s">
        <v>112</v>
      </c>
      <c r="F19" s="254"/>
      <c r="G19" s="255"/>
      <c r="H19" s="256">
        <f>SUM(H16)</f>
        <v>290000</v>
      </c>
    </row>
    <row r="20" spans="1:8" x14ac:dyDescent="0.2">
      <c r="A20" s="258"/>
      <c r="B20" s="259"/>
      <c r="C20" s="210"/>
      <c r="D20" s="210"/>
      <c r="E20" s="210"/>
      <c r="F20" s="210"/>
      <c r="G20" s="210"/>
      <c r="H20" s="260"/>
    </row>
    <row r="21" spans="1:8" x14ac:dyDescent="0.2">
      <c r="A21" s="210"/>
      <c r="B21" s="210"/>
      <c r="C21" s="210"/>
      <c r="D21" s="210"/>
      <c r="E21" s="222" t="s">
        <v>142</v>
      </c>
      <c r="F21" s="210"/>
      <c r="G21" s="210"/>
      <c r="H21" s="260"/>
    </row>
    <row r="22" spans="1:8" ht="13.5" thickBot="1" x14ac:dyDescent="0.25">
      <c r="A22" s="210"/>
      <c r="B22" s="210"/>
      <c r="C22" s="210"/>
      <c r="D22" s="210"/>
      <c r="E22" s="210"/>
      <c r="F22" s="210"/>
      <c r="G22" s="210"/>
      <c r="H22" s="260"/>
    </row>
    <row r="23" spans="1:8" ht="39.75" customHeight="1" x14ac:dyDescent="0.2">
      <c r="A23" s="223" t="s">
        <v>41</v>
      </c>
      <c r="B23" s="224" t="s">
        <v>20</v>
      </c>
      <c r="C23" s="225" t="s">
        <v>21</v>
      </c>
      <c r="D23" s="226"/>
      <c r="E23" s="227" t="s">
        <v>78</v>
      </c>
      <c r="F23" s="261"/>
      <c r="G23" s="229"/>
      <c r="H23" s="262" t="s">
        <v>138</v>
      </c>
    </row>
    <row r="24" spans="1:8" s="239" customFormat="1" ht="15" customHeight="1" x14ac:dyDescent="0.25">
      <c r="A24" s="511">
        <v>754</v>
      </c>
      <c r="B24" s="512"/>
      <c r="C24" s="513"/>
      <c r="D24" s="514"/>
      <c r="E24" s="515" t="s">
        <v>143</v>
      </c>
      <c r="F24" s="516"/>
      <c r="G24" s="517"/>
      <c r="H24" s="518">
        <f>H25</f>
        <v>15000</v>
      </c>
    </row>
    <row r="25" spans="1:8" s="239" customFormat="1" ht="12" x14ac:dyDescent="0.25">
      <c r="A25" s="241"/>
      <c r="B25" s="504">
        <v>75404</v>
      </c>
      <c r="C25" s="505"/>
      <c r="D25" s="506"/>
      <c r="E25" s="507" t="s">
        <v>144</v>
      </c>
      <c r="F25" s="508"/>
      <c r="G25" s="509"/>
      <c r="H25" s="510">
        <f>H26</f>
        <v>15000</v>
      </c>
    </row>
    <row r="26" spans="1:8" s="239" customFormat="1" ht="11.25" customHeight="1" x14ac:dyDescent="0.25">
      <c r="A26" s="241"/>
      <c r="B26" s="263"/>
      <c r="C26" s="264"/>
      <c r="D26" s="265">
        <v>3000</v>
      </c>
      <c r="E26" s="266" t="s">
        <v>145</v>
      </c>
      <c r="F26" s="267"/>
      <c r="G26" s="268"/>
      <c r="H26" s="269">
        <v>15000</v>
      </c>
    </row>
    <row r="27" spans="1:8" s="239" customFormat="1" ht="17.25" customHeight="1" x14ac:dyDescent="0.25">
      <c r="A27" s="511">
        <v>851</v>
      </c>
      <c r="B27" s="512"/>
      <c r="C27" s="513"/>
      <c r="D27" s="514"/>
      <c r="E27" s="515" t="s">
        <v>107</v>
      </c>
      <c r="F27" s="516"/>
      <c r="G27" s="517"/>
      <c r="H27" s="518">
        <f>H28+H31</f>
        <v>275000</v>
      </c>
    </row>
    <row r="28" spans="1:8" s="239" customFormat="1" ht="12" x14ac:dyDescent="0.25">
      <c r="A28" s="241"/>
      <c r="B28" s="504">
        <v>85153</v>
      </c>
      <c r="C28" s="505"/>
      <c r="D28" s="506"/>
      <c r="E28" s="507" t="s">
        <v>146</v>
      </c>
      <c r="F28" s="508"/>
      <c r="G28" s="509"/>
      <c r="H28" s="510">
        <f>SUM(H29:H30)</f>
        <v>5000</v>
      </c>
    </row>
    <row r="29" spans="1:8" s="239" customFormat="1" ht="12" x14ac:dyDescent="0.25">
      <c r="A29" s="241"/>
      <c r="B29" s="263"/>
      <c r="C29" s="243"/>
      <c r="D29" s="270">
        <v>4170</v>
      </c>
      <c r="E29" s="245" t="s">
        <v>147</v>
      </c>
      <c r="F29" s="246"/>
      <c r="G29" s="247"/>
      <c r="H29" s="248">
        <v>3800</v>
      </c>
    </row>
    <row r="30" spans="1:8" s="239" customFormat="1" ht="12" x14ac:dyDescent="0.25">
      <c r="A30" s="241"/>
      <c r="B30" s="263"/>
      <c r="C30" s="243"/>
      <c r="D30" s="270">
        <v>4210</v>
      </c>
      <c r="E30" s="245" t="s">
        <v>56</v>
      </c>
      <c r="F30" s="271"/>
      <c r="G30" s="272"/>
      <c r="H30" s="248">
        <v>1200</v>
      </c>
    </row>
    <row r="31" spans="1:8" s="239" customFormat="1" ht="12" x14ac:dyDescent="0.25">
      <c r="A31" s="241"/>
      <c r="B31" s="504">
        <v>85154</v>
      </c>
      <c r="C31" s="505"/>
      <c r="D31" s="506"/>
      <c r="E31" s="507" t="s">
        <v>108</v>
      </c>
      <c r="F31" s="508"/>
      <c r="G31" s="509"/>
      <c r="H31" s="510">
        <f>SUM(H32:H42)</f>
        <v>270000</v>
      </c>
    </row>
    <row r="32" spans="1:8" s="239" customFormat="1" ht="60" x14ac:dyDescent="0.25">
      <c r="A32" s="241"/>
      <c r="B32" s="263"/>
      <c r="C32" s="264"/>
      <c r="D32" s="265">
        <v>2360</v>
      </c>
      <c r="E32" s="125" t="s">
        <v>109</v>
      </c>
      <c r="F32" s="273"/>
      <c r="G32" s="268"/>
      <c r="H32" s="269">
        <v>47700</v>
      </c>
    </row>
    <row r="33" spans="1:8" s="239" customFormat="1" ht="12" x14ac:dyDescent="0.25">
      <c r="A33" s="241"/>
      <c r="B33" s="263"/>
      <c r="C33" s="243"/>
      <c r="D33" s="270">
        <v>4110</v>
      </c>
      <c r="E33" s="245" t="s">
        <v>49</v>
      </c>
      <c r="F33" s="246"/>
      <c r="G33" s="247"/>
      <c r="H33" s="248">
        <v>2700</v>
      </c>
    </row>
    <row r="34" spans="1:8" s="239" customFormat="1" ht="12" x14ac:dyDescent="0.25">
      <c r="A34" s="241"/>
      <c r="B34" s="263"/>
      <c r="C34" s="243"/>
      <c r="D34" s="270">
        <v>4120</v>
      </c>
      <c r="E34" s="245" t="s">
        <v>50</v>
      </c>
      <c r="F34" s="246"/>
      <c r="G34" s="247"/>
      <c r="H34" s="248">
        <v>130</v>
      </c>
    </row>
    <row r="35" spans="1:8" s="239" customFormat="1" ht="12" x14ac:dyDescent="0.25">
      <c r="A35" s="241"/>
      <c r="B35" s="263"/>
      <c r="C35" s="243"/>
      <c r="D35" s="270">
        <v>4170</v>
      </c>
      <c r="E35" s="245" t="s">
        <v>147</v>
      </c>
      <c r="F35" s="246"/>
      <c r="G35" s="272"/>
      <c r="H35" s="248">
        <v>98620</v>
      </c>
    </row>
    <row r="36" spans="1:8" s="239" customFormat="1" ht="12" x14ac:dyDescent="0.25">
      <c r="A36" s="241"/>
      <c r="B36" s="263"/>
      <c r="C36" s="243"/>
      <c r="D36" s="270">
        <v>4210</v>
      </c>
      <c r="E36" s="245" t="s">
        <v>56</v>
      </c>
      <c r="F36" s="271"/>
      <c r="G36" s="272"/>
      <c r="H36" s="248">
        <v>25000</v>
      </c>
    </row>
    <row r="37" spans="1:8" s="239" customFormat="1" ht="12" x14ac:dyDescent="0.25">
      <c r="A37" s="241"/>
      <c r="B37" s="263"/>
      <c r="C37" s="243"/>
      <c r="D37" s="270">
        <v>4260</v>
      </c>
      <c r="E37" s="245" t="s">
        <v>73</v>
      </c>
      <c r="F37" s="274"/>
      <c r="G37" s="275"/>
      <c r="H37" s="248">
        <v>8000</v>
      </c>
    </row>
    <row r="38" spans="1:8" s="239" customFormat="1" ht="12" x14ac:dyDescent="0.25">
      <c r="A38" s="241"/>
      <c r="B38" s="263"/>
      <c r="C38" s="243"/>
      <c r="D38" s="270">
        <v>4270</v>
      </c>
      <c r="E38" s="245" t="s">
        <v>57</v>
      </c>
      <c r="F38" s="274"/>
      <c r="G38" s="275"/>
      <c r="H38" s="248">
        <v>50000</v>
      </c>
    </row>
    <row r="39" spans="1:8" s="239" customFormat="1" ht="12" x14ac:dyDescent="0.25">
      <c r="A39" s="241"/>
      <c r="B39" s="263"/>
      <c r="C39" s="243"/>
      <c r="D39" s="270">
        <v>4300</v>
      </c>
      <c r="E39" s="245" t="s">
        <v>58</v>
      </c>
      <c r="F39" s="274"/>
      <c r="G39" s="272"/>
      <c r="H39" s="248">
        <v>34500</v>
      </c>
    </row>
    <row r="40" spans="1:8" s="239" customFormat="1" ht="12" x14ac:dyDescent="0.25">
      <c r="A40" s="241"/>
      <c r="B40" s="263"/>
      <c r="C40" s="243"/>
      <c r="D40" s="270">
        <v>4350</v>
      </c>
      <c r="E40" s="245" t="s">
        <v>148</v>
      </c>
      <c r="F40" s="274"/>
      <c r="G40" s="272"/>
      <c r="H40" s="248">
        <v>1200</v>
      </c>
    </row>
    <row r="41" spans="1:8" s="239" customFormat="1" ht="24" x14ac:dyDescent="0.25">
      <c r="A41" s="241"/>
      <c r="B41" s="263"/>
      <c r="C41" s="243"/>
      <c r="D41" s="270">
        <v>4370</v>
      </c>
      <c r="E41" s="276" t="s">
        <v>60</v>
      </c>
      <c r="F41" s="277"/>
      <c r="G41" s="278"/>
      <c r="H41" s="248">
        <v>1150</v>
      </c>
    </row>
    <row r="42" spans="1:8" s="239" customFormat="1" thickBot="1" x14ac:dyDescent="0.3">
      <c r="A42" s="241"/>
      <c r="B42" s="263"/>
      <c r="C42" s="243"/>
      <c r="D42" s="270">
        <v>4410</v>
      </c>
      <c r="E42" s="245" t="s">
        <v>61</v>
      </c>
      <c r="F42" s="274"/>
      <c r="G42" s="275"/>
      <c r="H42" s="248">
        <v>1000</v>
      </c>
    </row>
    <row r="43" spans="1:8" s="257" customFormat="1" ht="24" customHeight="1" thickBot="1" x14ac:dyDescent="0.3">
      <c r="A43" s="249"/>
      <c r="B43" s="250"/>
      <c r="C43" s="251"/>
      <c r="D43" s="252"/>
      <c r="E43" s="253" t="s">
        <v>112</v>
      </c>
      <c r="F43" s="254"/>
      <c r="G43" s="255"/>
      <c r="H43" s="256">
        <f>H27+H24</f>
        <v>290000</v>
      </c>
    </row>
  </sheetData>
  <sheetProtection selectLockedCells="1" selectUnlockedCells="1"/>
  <mergeCells count="9">
    <mergeCell ref="E17:G17"/>
    <mergeCell ref="A10:H10"/>
    <mergeCell ref="A11:H11"/>
    <mergeCell ref="F3:H3"/>
    <mergeCell ref="F4:H4"/>
    <mergeCell ref="F5:H5"/>
    <mergeCell ref="A7:H7"/>
    <mergeCell ref="A8:H8"/>
    <mergeCell ref="A9:H9"/>
  </mergeCells>
  <pageMargins left="0.78740157480314965" right="0.19685039370078741" top="0.59055118110236227" bottom="0.59055118110236227" header="0.51181102362204722" footer="0.51181102362204722"/>
  <pageSetup paperSize="9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P155"/>
  <sheetViews>
    <sheetView topLeftCell="A34" workbookViewId="0">
      <selection activeCell="E71" sqref="E71"/>
    </sheetView>
  </sheetViews>
  <sheetFormatPr defaultColWidth="11.42578125" defaultRowHeight="12.75" x14ac:dyDescent="0.2"/>
  <cols>
    <col min="1" max="1" width="5.7109375" style="342" customWidth="1"/>
    <col min="2" max="2" width="7" style="342" customWidth="1"/>
    <col min="3" max="3" width="7.42578125" style="342" customWidth="1"/>
    <col min="4" max="4" width="10.85546875" style="342" customWidth="1"/>
    <col min="5" max="5" width="48.5703125" style="342" customWidth="1"/>
    <col min="6" max="6" width="13.5703125" style="343" customWidth="1"/>
    <col min="7" max="224" width="11.5703125" style="331" customWidth="1"/>
    <col min="225" max="229" width="11.42578125" style="330"/>
    <col min="230" max="230" width="5.7109375" style="330" customWidth="1"/>
    <col min="231" max="231" width="7" style="330" customWidth="1"/>
    <col min="232" max="232" width="7.42578125" style="330" customWidth="1"/>
    <col min="233" max="233" width="13" style="330" customWidth="1"/>
    <col min="234" max="234" width="48.5703125" style="330" customWidth="1"/>
    <col min="235" max="235" width="13.5703125" style="330" customWidth="1"/>
    <col min="236" max="480" width="11.5703125" style="330" customWidth="1"/>
    <col min="481" max="485" width="11.42578125" style="330"/>
    <col min="486" max="486" width="5.7109375" style="330" customWidth="1"/>
    <col min="487" max="487" width="7" style="330" customWidth="1"/>
    <col min="488" max="488" width="7.42578125" style="330" customWidth="1"/>
    <col min="489" max="489" width="13" style="330" customWidth="1"/>
    <col min="490" max="490" width="48.5703125" style="330" customWidth="1"/>
    <col min="491" max="491" width="13.5703125" style="330" customWidth="1"/>
    <col min="492" max="736" width="11.5703125" style="330" customWidth="1"/>
    <col min="737" max="741" width="11.42578125" style="330"/>
    <col min="742" max="742" width="5.7109375" style="330" customWidth="1"/>
    <col min="743" max="743" width="7" style="330" customWidth="1"/>
    <col min="744" max="744" width="7.42578125" style="330" customWidth="1"/>
    <col min="745" max="745" width="13" style="330" customWidth="1"/>
    <col min="746" max="746" width="48.5703125" style="330" customWidth="1"/>
    <col min="747" max="747" width="13.5703125" style="330" customWidth="1"/>
    <col min="748" max="992" width="11.5703125" style="330" customWidth="1"/>
    <col min="993" max="997" width="11.42578125" style="330"/>
    <col min="998" max="998" width="5.7109375" style="330" customWidth="1"/>
    <col min="999" max="999" width="7" style="330" customWidth="1"/>
    <col min="1000" max="1000" width="7.42578125" style="330" customWidth="1"/>
    <col min="1001" max="1001" width="13" style="330" customWidth="1"/>
    <col min="1002" max="1002" width="48.5703125" style="330" customWidth="1"/>
    <col min="1003" max="1003" width="13.5703125" style="330" customWidth="1"/>
    <col min="1004" max="1248" width="11.5703125" style="330" customWidth="1"/>
    <col min="1249" max="1253" width="11.42578125" style="330"/>
    <col min="1254" max="1254" width="5.7109375" style="330" customWidth="1"/>
    <col min="1255" max="1255" width="7" style="330" customWidth="1"/>
    <col min="1256" max="1256" width="7.42578125" style="330" customWidth="1"/>
    <col min="1257" max="1257" width="13" style="330" customWidth="1"/>
    <col min="1258" max="1258" width="48.5703125" style="330" customWidth="1"/>
    <col min="1259" max="1259" width="13.5703125" style="330" customWidth="1"/>
    <col min="1260" max="1504" width="11.5703125" style="330" customWidth="1"/>
    <col min="1505" max="1509" width="11.42578125" style="330"/>
    <col min="1510" max="1510" width="5.7109375" style="330" customWidth="1"/>
    <col min="1511" max="1511" width="7" style="330" customWidth="1"/>
    <col min="1512" max="1512" width="7.42578125" style="330" customWidth="1"/>
    <col min="1513" max="1513" width="13" style="330" customWidth="1"/>
    <col min="1514" max="1514" width="48.5703125" style="330" customWidth="1"/>
    <col min="1515" max="1515" width="13.5703125" style="330" customWidth="1"/>
    <col min="1516" max="1760" width="11.5703125" style="330" customWidth="1"/>
    <col min="1761" max="1765" width="11.42578125" style="330"/>
    <col min="1766" max="1766" width="5.7109375" style="330" customWidth="1"/>
    <col min="1767" max="1767" width="7" style="330" customWidth="1"/>
    <col min="1768" max="1768" width="7.42578125" style="330" customWidth="1"/>
    <col min="1769" max="1769" width="13" style="330" customWidth="1"/>
    <col min="1770" max="1770" width="48.5703125" style="330" customWidth="1"/>
    <col min="1771" max="1771" width="13.5703125" style="330" customWidth="1"/>
    <col min="1772" max="2016" width="11.5703125" style="330" customWidth="1"/>
    <col min="2017" max="2021" width="11.42578125" style="330"/>
    <col min="2022" max="2022" width="5.7109375" style="330" customWidth="1"/>
    <col min="2023" max="2023" width="7" style="330" customWidth="1"/>
    <col min="2024" max="2024" width="7.42578125" style="330" customWidth="1"/>
    <col min="2025" max="2025" width="13" style="330" customWidth="1"/>
    <col min="2026" max="2026" width="48.5703125" style="330" customWidth="1"/>
    <col min="2027" max="2027" width="13.5703125" style="330" customWidth="1"/>
    <col min="2028" max="2272" width="11.5703125" style="330" customWidth="1"/>
    <col min="2273" max="2277" width="11.42578125" style="330"/>
    <col min="2278" max="2278" width="5.7109375" style="330" customWidth="1"/>
    <col min="2279" max="2279" width="7" style="330" customWidth="1"/>
    <col min="2280" max="2280" width="7.42578125" style="330" customWidth="1"/>
    <col min="2281" max="2281" width="13" style="330" customWidth="1"/>
    <col min="2282" max="2282" width="48.5703125" style="330" customWidth="1"/>
    <col min="2283" max="2283" width="13.5703125" style="330" customWidth="1"/>
    <col min="2284" max="2528" width="11.5703125" style="330" customWidth="1"/>
    <col min="2529" max="2533" width="11.42578125" style="330"/>
    <col min="2534" max="2534" width="5.7109375" style="330" customWidth="1"/>
    <col min="2535" max="2535" width="7" style="330" customWidth="1"/>
    <col min="2536" max="2536" width="7.42578125" style="330" customWidth="1"/>
    <col min="2537" max="2537" width="13" style="330" customWidth="1"/>
    <col min="2538" max="2538" width="48.5703125" style="330" customWidth="1"/>
    <col min="2539" max="2539" width="13.5703125" style="330" customWidth="1"/>
    <col min="2540" max="2784" width="11.5703125" style="330" customWidth="1"/>
    <col min="2785" max="2789" width="11.42578125" style="330"/>
    <col min="2790" max="2790" width="5.7109375" style="330" customWidth="1"/>
    <col min="2791" max="2791" width="7" style="330" customWidth="1"/>
    <col min="2792" max="2792" width="7.42578125" style="330" customWidth="1"/>
    <col min="2793" max="2793" width="13" style="330" customWidth="1"/>
    <col min="2794" max="2794" width="48.5703125" style="330" customWidth="1"/>
    <col min="2795" max="2795" width="13.5703125" style="330" customWidth="1"/>
    <col min="2796" max="3040" width="11.5703125" style="330" customWidth="1"/>
    <col min="3041" max="3045" width="11.42578125" style="330"/>
    <col min="3046" max="3046" width="5.7109375" style="330" customWidth="1"/>
    <col min="3047" max="3047" width="7" style="330" customWidth="1"/>
    <col min="3048" max="3048" width="7.42578125" style="330" customWidth="1"/>
    <col min="3049" max="3049" width="13" style="330" customWidth="1"/>
    <col min="3050" max="3050" width="48.5703125" style="330" customWidth="1"/>
    <col min="3051" max="3051" width="13.5703125" style="330" customWidth="1"/>
    <col min="3052" max="3296" width="11.5703125" style="330" customWidth="1"/>
    <col min="3297" max="3301" width="11.42578125" style="330"/>
    <col min="3302" max="3302" width="5.7109375" style="330" customWidth="1"/>
    <col min="3303" max="3303" width="7" style="330" customWidth="1"/>
    <col min="3304" max="3304" width="7.42578125" style="330" customWidth="1"/>
    <col min="3305" max="3305" width="13" style="330" customWidth="1"/>
    <col min="3306" max="3306" width="48.5703125" style="330" customWidth="1"/>
    <col min="3307" max="3307" width="13.5703125" style="330" customWidth="1"/>
    <col min="3308" max="3552" width="11.5703125" style="330" customWidth="1"/>
    <col min="3553" max="3557" width="11.42578125" style="330"/>
    <col min="3558" max="3558" width="5.7109375" style="330" customWidth="1"/>
    <col min="3559" max="3559" width="7" style="330" customWidth="1"/>
    <col min="3560" max="3560" width="7.42578125" style="330" customWidth="1"/>
    <col min="3561" max="3561" width="13" style="330" customWidth="1"/>
    <col min="3562" max="3562" width="48.5703125" style="330" customWidth="1"/>
    <col min="3563" max="3563" width="13.5703125" style="330" customWidth="1"/>
    <col min="3564" max="3808" width="11.5703125" style="330" customWidth="1"/>
    <col min="3809" max="3813" width="11.42578125" style="330"/>
    <col min="3814" max="3814" width="5.7109375" style="330" customWidth="1"/>
    <col min="3815" max="3815" width="7" style="330" customWidth="1"/>
    <col min="3816" max="3816" width="7.42578125" style="330" customWidth="1"/>
    <col min="3817" max="3817" width="13" style="330" customWidth="1"/>
    <col min="3818" max="3818" width="48.5703125" style="330" customWidth="1"/>
    <col min="3819" max="3819" width="13.5703125" style="330" customWidth="1"/>
    <col min="3820" max="4064" width="11.5703125" style="330" customWidth="1"/>
    <col min="4065" max="4069" width="11.42578125" style="330"/>
    <col min="4070" max="4070" width="5.7109375" style="330" customWidth="1"/>
    <col min="4071" max="4071" width="7" style="330" customWidth="1"/>
    <col min="4072" max="4072" width="7.42578125" style="330" customWidth="1"/>
    <col min="4073" max="4073" width="13" style="330" customWidth="1"/>
    <col min="4074" max="4074" width="48.5703125" style="330" customWidth="1"/>
    <col min="4075" max="4075" width="13.5703125" style="330" customWidth="1"/>
    <col min="4076" max="4320" width="11.5703125" style="330" customWidth="1"/>
    <col min="4321" max="4325" width="11.42578125" style="330"/>
    <col min="4326" max="4326" width="5.7109375" style="330" customWidth="1"/>
    <col min="4327" max="4327" width="7" style="330" customWidth="1"/>
    <col min="4328" max="4328" width="7.42578125" style="330" customWidth="1"/>
    <col min="4329" max="4329" width="13" style="330" customWidth="1"/>
    <col min="4330" max="4330" width="48.5703125" style="330" customWidth="1"/>
    <col min="4331" max="4331" width="13.5703125" style="330" customWidth="1"/>
    <col min="4332" max="4576" width="11.5703125" style="330" customWidth="1"/>
    <col min="4577" max="4581" width="11.42578125" style="330"/>
    <col min="4582" max="4582" width="5.7109375" style="330" customWidth="1"/>
    <col min="4583" max="4583" width="7" style="330" customWidth="1"/>
    <col min="4584" max="4584" width="7.42578125" style="330" customWidth="1"/>
    <col min="4585" max="4585" width="13" style="330" customWidth="1"/>
    <col min="4586" max="4586" width="48.5703125" style="330" customWidth="1"/>
    <col min="4587" max="4587" width="13.5703125" style="330" customWidth="1"/>
    <col min="4588" max="4832" width="11.5703125" style="330" customWidth="1"/>
    <col min="4833" max="4837" width="11.42578125" style="330"/>
    <col min="4838" max="4838" width="5.7109375" style="330" customWidth="1"/>
    <col min="4839" max="4839" width="7" style="330" customWidth="1"/>
    <col min="4840" max="4840" width="7.42578125" style="330" customWidth="1"/>
    <col min="4841" max="4841" width="13" style="330" customWidth="1"/>
    <col min="4842" max="4842" width="48.5703125" style="330" customWidth="1"/>
    <col min="4843" max="4843" width="13.5703125" style="330" customWidth="1"/>
    <col min="4844" max="5088" width="11.5703125" style="330" customWidth="1"/>
    <col min="5089" max="5093" width="11.42578125" style="330"/>
    <col min="5094" max="5094" width="5.7109375" style="330" customWidth="1"/>
    <col min="5095" max="5095" width="7" style="330" customWidth="1"/>
    <col min="5096" max="5096" width="7.42578125" style="330" customWidth="1"/>
    <col min="5097" max="5097" width="13" style="330" customWidth="1"/>
    <col min="5098" max="5098" width="48.5703125" style="330" customWidth="1"/>
    <col min="5099" max="5099" width="13.5703125" style="330" customWidth="1"/>
    <col min="5100" max="5344" width="11.5703125" style="330" customWidth="1"/>
    <col min="5345" max="5349" width="11.42578125" style="330"/>
    <col min="5350" max="5350" width="5.7109375" style="330" customWidth="1"/>
    <col min="5351" max="5351" width="7" style="330" customWidth="1"/>
    <col min="5352" max="5352" width="7.42578125" style="330" customWidth="1"/>
    <col min="5353" max="5353" width="13" style="330" customWidth="1"/>
    <col min="5354" max="5354" width="48.5703125" style="330" customWidth="1"/>
    <col min="5355" max="5355" width="13.5703125" style="330" customWidth="1"/>
    <col min="5356" max="5600" width="11.5703125" style="330" customWidth="1"/>
    <col min="5601" max="5605" width="11.42578125" style="330"/>
    <col min="5606" max="5606" width="5.7109375" style="330" customWidth="1"/>
    <col min="5607" max="5607" width="7" style="330" customWidth="1"/>
    <col min="5608" max="5608" width="7.42578125" style="330" customWidth="1"/>
    <col min="5609" max="5609" width="13" style="330" customWidth="1"/>
    <col min="5610" max="5610" width="48.5703125" style="330" customWidth="1"/>
    <col min="5611" max="5611" width="13.5703125" style="330" customWidth="1"/>
    <col min="5612" max="5856" width="11.5703125" style="330" customWidth="1"/>
    <col min="5857" max="5861" width="11.42578125" style="330"/>
    <col min="5862" max="5862" width="5.7109375" style="330" customWidth="1"/>
    <col min="5863" max="5863" width="7" style="330" customWidth="1"/>
    <col min="5864" max="5864" width="7.42578125" style="330" customWidth="1"/>
    <col min="5865" max="5865" width="13" style="330" customWidth="1"/>
    <col min="5866" max="5866" width="48.5703125" style="330" customWidth="1"/>
    <col min="5867" max="5867" width="13.5703125" style="330" customWidth="1"/>
    <col min="5868" max="6112" width="11.5703125" style="330" customWidth="1"/>
    <col min="6113" max="6117" width="11.42578125" style="330"/>
    <col min="6118" max="6118" width="5.7109375" style="330" customWidth="1"/>
    <col min="6119" max="6119" width="7" style="330" customWidth="1"/>
    <col min="6120" max="6120" width="7.42578125" style="330" customWidth="1"/>
    <col min="6121" max="6121" width="13" style="330" customWidth="1"/>
    <col min="6122" max="6122" width="48.5703125" style="330" customWidth="1"/>
    <col min="6123" max="6123" width="13.5703125" style="330" customWidth="1"/>
    <col min="6124" max="6368" width="11.5703125" style="330" customWidth="1"/>
    <col min="6369" max="6373" width="11.42578125" style="330"/>
    <col min="6374" max="6374" width="5.7109375" style="330" customWidth="1"/>
    <col min="6375" max="6375" width="7" style="330" customWidth="1"/>
    <col min="6376" max="6376" width="7.42578125" style="330" customWidth="1"/>
    <col min="6377" max="6377" width="13" style="330" customWidth="1"/>
    <col min="6378" max="6378" width="48.5703125" style="330" customWidth="1"/>
    <col min="6379" max="6379" width="13.5703125" style="330" customWidth="1"/>
    <col min="6380" max="6624" width="11.5703125" style="330" customWidth="1"/>
    <col min="6625" max="6629" width="11.42578125" style="330"/>
    <col min="6630" max="6630" width="5.7109375" style="330" customWidth="1"/>
    <col min="6631" max="6631" width="7" style="330" customWidth="1"/>
    <col min="6632" max="6632" width="7.42578125" style="330" customWidth="1"/>
    <col min="6633" max="6633" width="13" style="330" customWidth="1"/>
    <col min="6634" max="6634" width="48.5703125" style="330" customWidth="1"/>
    <col min="6635" max="6635" width="13.5703125" style="330" customWidth="1"/>
    <col min="6636" max="6880" width="11.5703125" style="330" customWidth="1"/>
    <col min="6881" max="6885" width="11.42578125" style="330"/>
    <col min="6886" max="6886" width="5.7109375" style="330" customWidth="1"/>
    <col min="6887" max="6887" width="7" style="330" customWidth="1"/>
    <col min="6888" max="6888" width="7.42578125" style="330" customWidth="1"/>
    <col min="6889" max="6889" width="13" style="330" customWidth="1"/>
    <col min="6890" max="6890" width="48.5703125" style="330" customWidth="1"/>
    <col min="6891" max="6891" width="13.5703125" style="330" customWidth="1"/>
    <col min="6892" max="7136" width="11.5703125" style="330" customWidth="1"/>
    <col min="7137" max="7141" width="11.42578125" style="330"/>
    <col min="7142" max="7142" width="5.7109375" style="330" customWidth="1"/>
    <col min="7143" max="7143" width="7" style="330" customWidth="1"/>
    <col min="7144" max="7144" width="7.42578125" style="330" customWidth="1"/>
    <col min="7145" max="7145" width="13" style="330" customWidth="1"/>
    <col min="7146" max="7146" width="48.5703125" style="330" customWidth="1"/>
    <col min="7147" max="7147" width="13.5703125" style="330" customWidth="1"/>
    <col min="7148" max="7392" width="11.5703125" style="330" customWidth="1"/>
    <col min="7393" max="7397" width="11.42578125" style="330"/>
    <col min="7398" max="7398" width="5.7109375" style="330" customWidth="1"/>
    <col min="7399" max="7399" width="7" style="330" customWidth="1"/>
    <col min="7400" max="7400" width="7.42578125" style="330" customWidth="1"/>
    <col min="7401" max="7401" width="13" style="330" customWidth="1"/>
    <col min="7402" max="7402" width="48.5703125" style="330" customWidth="1"/>
    <col min="7403" max="7403" width="13.5703125" style="330" customWidth="1"/>
    <col min="7404" max="7648" width="11.5703125" style="330" customWidth="1"/>
    <col min="7649" max="7653" width="11.42578125" style="330"/>
    <col min="7654" max="7654" width="5.7109375" style="330" customWidth="1"/>
    <col min="7655" max="7655" width="7" style="330" customWidth="1"/>
    <col min="7656" max="7656" width="7.42578125" style="330" customWidth="1"/>
    <col min="7657" max="7657" width="13" style="330" customWidth="1"/>
    <col min="7658" max="7658" width="48.5703125" style="330" customWidth="1"/>
    <col min="7659" max="7659" width="13.5703125" style="330" customWidth="1"/>
    <col min="7660" max="7904" width="11.5703125" style="330" customWidth="1"/>
    <col min="7905" max="7909" width="11.42578125" style="330"/>
    <col min="7910" max="7910" width="5.7109375" style="330" customWidth="1"/>
    <col min="7911" max="7911" width="7" style="330" customWidth="1"/>
    <col min="7912" max="7912" width="7.42578125" style="330" customWidth="1"/>
    <col min="7913" max="7913" width="13" style="330" customWidth="1"/>
    <col min="7914" max="7914" width="48.5703125" style="330" customWidth="1"/>
    <col min="7915" max="7915" width="13.5703125" style="330" customWidth="1"/>
    <col min="7916" max="8160" width="11.5703125" style="330" customWidth="1"/>
    <col min="8161" max="8165" width="11.42578125" style="330"/>
    <col min="8166" max="8166" width="5.7109375" style="330" customWidth="1"/>
    <col min="8167" max="8167" width="7" style="330" customWidth="1"/>
    <col min="8168" max="8168" width="7.42578125" style="330" customWidth="1"/>
    <col min="8169" max="8169" width="13" style="330" customWidth="1"/>
    <col min="8170" max="8170" width="48.5703125" style="330" customWidth="1"/>
    <col min="8171" max="8171" width="13.5703125" style="330" customWidth="1"/>
    <col min="8172" max="8416" width="11.5703125" style="330" customWidth="1"/>
    <col min="8417" max="8421" width="11.42578125" style="330"/>
    <col min="8422" max="8422" width="5.7109375" style="330" customWidth="1"/>
    <col min="8423" max="8423" width="7" style="330" customWidth="1"/>
    <col min="8424" max="8424" width="7.42578125" style="330" customWidth="1"/>
    <col min="8425" max="8425" width="13" style="330" customWidth="1"/>
    <col min="8426" max="8426" width="48.5703125" style="330" customWidth="1"/>
    <col min="8427" max="8427" width="13.5703125" style="330" customWidth="1"/>
    <col min="8428" max="8672" width="11.5703125" style="330" customWidth="1"/>
    <col min="8673" max="8677" width="11.42578125" style="330"/>
    <col min="8678" max="8678" width="5.7109375" style="330" customWidth="1"/>
    <col min="8679" max="8679" width="7" style="330" customWidth="1"/>
    <col min="8680" max="8680" width="7.42578125" style="330" customWidth="1"/>
    <col min="8681" max="8681" width="13" style="330" customWidth="1"/>
    <col min="8682" max="8682" width="48.5703125" style="330" customWidth="1"/>
    <col min="8683" max="8683" width="13.5703125" style="330" customWidth="1"/>
    <col min="8684" max="8928" width="11.5703125" style="330" customWidth="1"/>
    <col min="8929" max="8933" width="11.42578125" style="330"/>
    <col min="8934" max="8934" width="5.7109375" style="330" customWidth="1"/>
    <col min="8935" max="8935" width="7" style="330" customWidth="1"/>
    <col min="8936" max="8936" width="7.42578125" style="330" customWidth="1"/>
    <col min="8937" max="8937" width="13" style="330" customWidth="1"/>
    <col min="8938" max="8938" width="48.5703125" style="330" customWidth="1"/>
    <col min="8939" max="8939" width="13.5703125" style="330" customWidth="1"/>
    <col min="8940" max="9184" width="11.5703125" style="330" customWidth="1"/>
    <col min="9185" max="9189" width="11.42578125" style="330"/>
    <col min="9190" max="9190" width="5.7109375" style="330" customWidth="1"/>
    <col min="9191" max="9191" width="7" style="330" customWidth="1"/>
    <col min="9192" max="9192" width="7.42578125" style="330" customWidth="1"/>
    <col min="9193" max="9193" width="13" style="330" customWidth="1"/>
    <col min="9194" max="9194" width="48.5703125" style="330" customWidth="1"/>
    <col min="9195" max="9195" width="13.5703125" style="330" customWidth="1"/>
    <col min="9196" max="9440" width="11.5703125" style="330" customWidth="1"/>
    <col min="9441" max="9445" width="11.42578125" style="330"/>
    <col min="9446" max="9446" width="5.7109375" style="330" customWidth="1"/>
    <col min="9447" max="9447" width="7" style="330" customWidth="1"/>
    <col min="9448" max="9448" width="7.42578125" style="330" customWidth="1"/>
    <col min="9449" max="9449" width="13" style="330" customWidth="1"/>
    <col min="9450" max="9450" width="48.5703125" style="330" customWidth="1"/>
    <col min="9451" max="9451" width="13.5703125" style="330" customWidth="1"/>
    <col min="9452" max="9696" width="11.5703125" style="330" customWidth="1"/>
    <col min="9697" max="9701" width="11.42578125" style="330"/>
    <col min="9702" max="9702" width="5.7109375" style="330" customWidth="1"/>
    <col min="9703" max="9703" width="7" style="330" customWidth="1"/>
    <col min="9704" max="9704" width="7.42578125" style="330" customWidth="1"/>
    <col min="9705" max="9705" width="13" style="330" customWidth="1"/>
    <col min="9706" max="9706" width="48.5703125" style="330" customWidth="1"/>
    <col min="9707" max="9707" width="13.5703125" style="330" customWidth="1"/>
    <col min="9708" max="9952" width="11.5703125" style="330" customWidth="1"/>
    <col min="9953" max="9957" width="11.42578125" style="330"/>
    <col min="9958" max="9958" width="5.7109375" style="330" customWidth="1"/>
    <col min="9959" max="9959" width="7" style="330" customWidth="1"/>
    <col min="9960" max="9960" width="7.42578125" style="330" customWidth="1"/>
    <col min="9961" max="9961" width="13" style="330" customWidth="1"/>
    <col min="9962" max="9962" width="48.5703125" style="330" customWidth="1"/>
    <col min="9963" max="9963" width="13.5703125" style="330" customWidth="1"/>
    <col min="9964" max="10208" width="11.5703125" style="330" customWidth="1"/>
    <col min="10209" max="10213" width="11.42578125" style="330"/>
    <col min="10214" max="10214" width="5.7109375" style="330" customWidth="1"/>
    <col min="10215" max="10215" width="7" style="330" customWidth="1"/>
    <col min="10216" max="10216" width="7.42578125" style="330" customWidth="1"/>
    <col min="10217" max="10217" width="13" style="330" customWidth="1"/>
    <col min="10218" max="10218" width="48.5703125" style="330" customWidth="1"/>
    <col min="10219" max="10219" width="13.5703125" style="330" customWidth="1"/>
    <col min="10220" max="10464" width="11.5703125" style="330" customWidth="1"/>
    <col min="10465" max="10469" width="11.42578125" style="330"/>
    <col min="10470" max="10470" width="5.7109375" style="330" customWidth="1"/>
    <col min="10471" max="10471" width="7" style="330" customWidth="1"/>
    <col min="10472" max="10472" width="7.42578125" style="330" customWidth="1"/>
    <col min="10473" max="10473" width="13" style="330" customWidth="1"/>
    <col min="10474" max="10474" width="48.5703125" style="330" customWidth="1"/>
    <col min="10475" max="10475" width="13.5703125" style="330" customWidth="1"/>
    <col min="10476" max="10720" width="11.5703125" style="330" customWidth="1"/>
    <col min="10721" max="10725" width="11.42578125" style="330"/>
    <col min="10726" max="10726" width="5.7109375" style="330" customWidth="1"/>
    <col min="10727" max="10727" width="7" style="330" customWidth="1"/>
    <col min="10728" max="10728" width="7.42578125" style="330" customWidth="1"/>
    <col min="10729" max="10729" width="13" style="330" customWidth="1"/>
    <col min="10730" max="10730" width="48.5703125" style="330" customWidth="1"/>
    <col min="10731" max="10731" width="13.5703125" style="330" customWidth="1"/>
    <col min="10732" max="10976" width="11.5703125" style="330" customWidth="1"/>
    <col min="10977" max="10981" width="11.42578125" style="330"/>
    <col min="10982" max="10982" width="5.7109375" style="330" customWidth="1"/>
    <col min="10983" max="10983" width="7" style="330" customWidth="1"/>
    <col min="10984" max="10984" width="7.42578125" style="330" customWidth="1"/>
    <col min="10985" max="10985" width="13" style="330" customWidth="1"/>
    <col min="10986" max="10986" width="48.5703125" style="330" customWidth="1"/>
    <col min="10987" max="10987" width="13.5703125" style="330" customWidth="1"/>
    <col min="10988" max="11232" width="11.5703125" style="330" customWidth="1"/>
    <col min="11233" max="11237" width="11.42578125" style="330"/>
    <col min="11238" max="11238" width="5.7109375" style="330" customWidth="1"/>
    <col min="11239" max="11239" width="7" style="330" customWidth="1"/>
    <col min="11240" max="11240" width="7.42578125" style="330" customWidth="1"/>
    <col min="11241" max="11241" width="13" style="330" customWidth="1"/>
    <col min="11242" max="11242" width="48.5703125" style="330" customWidth="1"/>
    <col min="11243" max="11243" width="13.5703125" style="330" customWidth="1"/>
    <col min="11244" max="11488" width="11.5703125" style="330" customWidth="1"/>
    <col min="11489" max="11493" width="11.42578125" style="330"/>
    <col min="11494" max="11494" width="5.7109375" style="330" customWidth="1"/>
    <col min="11495" max="11495" width="7" style="330" customWidth="1"/>
    <col min="11496" max="11496" width="7.42578125" style="330" customWidth="1"/>
    <col min="11497" max="11497" width="13" style="330" customWidth="1"/>
    <col min="11498" max="11498" width="48.5703125" style="330" customWidth="1"/>
    <col min="11499" max="11499" width="13.5703125" style="330" customWidth="1"/>
    <col min="11500" max="11744" width="11.5703125" style="330" customWidth="1"/>
    <col min="11745" max="11749" width="11.42578125" style="330"/>
    <col min="11750" max="11750" width="5.7109375" style="330" customWidth="1"/>
    <col min="11751" max="11751" width="7" style="330" customWidth="1"/>
    <col min="11752" max="11752" width="7.42578125" style="330" customWidth="1"/>
    <col min="11753" max="11753" width="13" style="330" customWidth="1"/>
    <col min="11754" max="11754" width="48.5703125" style="330" customWidth="1"/>
    <col min="11755" max="11755" width="13.5703125" style="330" customWidth="1"/>
    <col min="11756" max="12000" width="11.5703125" style="330" customWidth="1"/>
    <col min="12001" max="12005" width="11.42578125" style="330"/>
    <col min="12006" max="12006" width="5.7109375" style="330" customWidth="1"/>
    <col min="12007" max="12007" width="7" style="330" customWidth="1"/>
    <col min="12008" max="12008" width="7.42578125" style="330" customWidth="1"/>
    <col min="12009" max="12009" width="13" style="330" customWidth="1"/>
    <col min="12010" max="12010" width="48.5703125" style="330" customWidth="1"/>
    <col min="12011" max="12011" width="13.5703125" style="330" customWidth="1"/>
    <col min="12012" max="12256" width="11.5703125" style="330" customWidth="1"/>
    <col min="12257" max="12261" width="11.42578125" style="330"/>
    <col min="12262" max="12262" width="5.7109375" style="330" customWidth="1"/>
    <col min="12263" max="12263" width="7" style="330" customWidth="1"/>
    <col min="12264" max="12264" width="7.42578125" style="330" customWidth="1"/>
    <col min="12265" max="12265" width="13" style="330" customWidth="1"/>
    <col min="12266" max="12266" width="48.5703125" style="330" customWidth="1"/>
    <col min="12267" max="12267" width="13.5703125" style="330" customWidth="1"/>
    <col min="12268" max="12512" width="11.5703125" style="330" customWidth="1"/>
    <col min="12513" max="12517" width="11.42578125" style="330"/>
    <col min="12518" max="12518" width="5.7109375" style="330" customWidth="1"/>
    <col min="12519" max="12519" width="7" style="330" customWidth="1"/>
    <col min="12520" max="12520" width="7.42578125" style="330" customWidth="1"/>
    <col min="12521" max="12521" width="13" style="330" customWidth="1"/>
    <col min="12522" max="12522" width="48.5703125" style="330" customWidth="1"/>
    <col min="12523" max="12523" width="13.5703125" style="330" customWidth="1"/>
    <col min="12524" max="12768" width="11.5703125" style="330" customWidth="1"/>
    <col min="12769" max="12773" width="11.42578125" style="330"/>
    <col min="12774" max="12774" width="5.7109375" style="330" customWidth="1"/>
    <col min="12775" max="12775" width="7" style="330" customWidth="1"/>
    <col min="12776" max="12776" width="7.42578125" style="330" customWidth="1"/>
    <col min="12777" max="12777" width="13" style="330" customWidth="1"/>
    <col min="12778" max="12778" width="48.5703125" style="330" customWidth="1"/>
    <col min="12779" max="12779" width="13.5703125" style="330" customWidth="1"/>
    <col min="12780" max="13024" width="11.5703125" style="330" customWidth="1"/>
    <col min="13025" max="13029" width="11.42578125" style="330"/>
    <col min="13030" max="13030" width="5.7109375" style="330" customWidth="1"/>
    <col min="13031" max="13031" width="7" style="330" customWidth="1"/>
    <col min="13032" max="13032" width="7.42578125" style="330" customWidth="1"/>
    <col min="13033" max="13033" width="13" style="330" customWidth="1"/>
    <col min="13034" max="13034" width="48.5703125" style="330" customWidth="1"/>
    <col min="13035" max="13035" width="13.5703125" style="330" customWidth="1"/>
    <col min="13036" max="13280" width="11.5703125" style="330" customWidth="1"/>
    <col min="13281" max="13285" width="11.42578125" style="330"/>
    <col min="13286" max="13286" width="5.7109375" style="330" customWidth="1"/>
    <col min="13287" max="13287" width="7" style="330" customWidth="1"/>
    <col min="13288" max="13288" width="7.42578125" style="330" customWidth="1"/>
    <col min="13289" max="13289" width="13" style="330" customWidth="1"/>
    <col min="13290" max="13290" width="48.5703125" style="330" customWidth="1"/>
    <col min="13291" max="13291" width="13.5703125" style="330" customWidth="1"/>
    <col min="13292" max="13536" width="11.5703125" style="330" customWidth="1"/>
    <col min="13537" max="13541" width="11.42578125" style="330"/>
    <col min="13542" max="13542" width="5.7109375" style="330" customWidth="1"/>
    <col min="13543" max="13543" width="7" style="330" customWidth="1"/>
    <col min="13544" max="13544" width="7.42578125" style="330" customWidth="1"/>
    <col min="13545" max="13545" width="13" style="330" customWidth="1"/>
    <col min="13546" max="13546" width="48.5703125" style="330" customWidth="1"/>
    <col min="13547" max="13547" width="13.5703125" style="330" customWidth="1"/>
    <col min="13548" max="13792" width="11.5703125" style="330" customWidth="1"/>
    <col min="13793" max="13797" width="11.42578125" style="330"/>
    <col min="13798" max="13798" width="5.7109375" style="330" customWidth="1"/>
    <col min="13799" max="13799" width="7" style="330" customWidth="1"/>
    <col min="13800" max="13800" width="7.42578125" style="330" customWidth="1"/>
    <col min="13801" max="13801" width="13" style="330" customWidth="1"/>
    <col min="13802" max="13802" width="48.5703125" style="330" customWidth="1"/>
    <col min="13803" max="13803" width="13.5703125" style="330" customWidth="1"/>
    <col min="13804" max="14048" width="11.5703125" style="330" customWidth="1"/>
    <col min="14049" max="14053" width="11.42578125" style="330"/>
    <col min="14054" max="14054" width="5.7109375" style="330" customWidth="1"/>
    <col min="14055" max="14055" width="7" style="330" customWidth="1"/>
    <col min="14056" max="14056" width="7.42578125" style="330" customWidth="1"/>
    <col min="14057" max="14057" width="13" style="330" customWidth="1"/>
    <col min="14058" max="14058" width="48.5703125" style="330" customWidth="1"/>
    <col min="14059" max="14059" width="13.5703125" style="330" customWidth="1"/>
    <col min="14060" max="14304" width="11.5703125" style="330" customWidth="1"/>
    <col min="14305" max="14309" width="11.42578125" style="330"/>
    <col min="14310" max="14310" width="5.7109375" style="330" customWidth="1"/>
    <col min="14311" max="14311" width="7" style="330" customWidth="1"/>
    <col min="14312" max="14312" width="7.42578125" style="330" customWidth="1"/>
    <col min="14313" max="14313" width="13" style="330" customWidth="1"/>
    <col min="14314" max="14314" width="48.5703125" style="330" customWidth="1"/>
    <col min="14315" max="14315" width="13.5703125" style="330" customWidth="1"/>
    <col min="14316" max="14560" width="11.5703125" style="330" customWidth="1"/>
    <col min="14561" max="14565" width="11.42578125" style="330"/>
    <col min="14566" max="14566" width="5.7109375" style="330" customWidth="1"/>
    <col min="14567" max="14567" width="7" style="330" customWidth="1"/>
    <col min="14568" max="14568" width="7.42578125" style="330" customWidth="1"/>
    <col min="14569" max="14569" width="13" style="330" customWidth="1"/>
    <col min="14570" max="14570" width="48.5703125" style="330" customWidth="1"/>
    <col min="14571" max="14571" width="13.5703125" style="330" customWidth="1"/>
    <col min="14572" max="14816" width="11.5703125" style="330" customWidth="1"/>
    <col min="14817" max="14821" width="11.42578125" style="330"/>
    <col min="14822" max="14822" width="5.7109375" style="330" customWidth="1"/>
    <col min="14823" max="14823" width="7" style="330" customWidth="1"/>
    <col min="14824" max="14824" width="7.42578125" style="330" customWidth="1"/>
    <col min="14825" max="14825" width="13" style="330" customWidth="1"/>
    <col min="14826" max="14826" width="48.5703125" style="330" customWidth="1"/>
    <col min="14827" max="14827" width="13.5703125" style="330" customWidth="1"/>
    <col min="14828" max="15072" width="11.5703125" style="330" customWidth="1"/>
    <col min="15073" max="15077" width="11.42578125" style="330"/>
    <col min="15078" max="15078" width="5.7109375" style="330" customWidth="1"/>
    <col min="15079" max="15079" width="7" style="330" customWidth="1"/>
    <col min="15080" max="15080" width="7.42578125" style="330" customWidth="1"/>
    <col min="15081" max="15081" width="13" style="330" customWidth="1"/>
    <col min="15082" max="15082" width="48.5703125" style="330" customWidth="1"/>
    <col min="15083" max="15083" width="13.5703125" style="330" customWidth="1"/>
    <col min="15084" max="15328" width="11.5703125" style="330" customWidth="1"/>
    <col min="15329" max="15333" width="11.42578125" style="330"/>
    <col min="15334" max="15334" width="5.7109375" style="330" customWidth="1"/>
    <col min="15335" max="15335" width="7" style="330" customWidth="1"/>
    <col min="15336" max="15336" width="7.42578125" style="330" customWidth="1"/>
    <col min="15337" max="15337" width="13" style="330" customWidth="1"/>
    <col min="15338" max="15338" width="48.5703125" style="330" customWidth="1"/>
    <col min="15339" max="15339" width="13.5703125" style="330" customWidth="1"/>
    <col min="15340" max="15584" width="11.5703125" style="330" customWidth="1"/>
    <col min="15585" max="15589" width="11.42578125" style="330"/>
    <col min="15590" max="15590" width="5.7109375" style="330" customWidth="1"/>
    <col min="15591" max="15591" width="7" style="330" customWidth="1"/>
    <col min="15592" max="15592" width="7.42578125" style="330" customWidth="1"/>
    <col min="15593" max="15593" width="13" style="330" customWidth="1"/>
    <col min="15594" max="15594" width="48.5703125" style="330" customWidth="1"/>
    <col min="15595" max="15595" width="13.5703125" style="330" customWidth="1"/>
    <col min="15596" max="15840" width="11.5703125" style="330" customWidth="1"/>
    <col min="15841" max="15845" width="11.42578125" style="330"/>
    <col min="15846" max="15846" width="5.7109375" style="330" customWidth="1"/>
    <col min="15847" max="15847" width="7" style="330" customWidth="1"/>
    <col min="15848" max="15848" width="7.42578125" style="330" customWidth="1"/>
    <col min="15849" max="15849" width="13" style="330" customWidth="1"/>
    <col min="15850" max="15850" width="48.5703125" style="330" customWidth="1"/>
    <col min="15851" max="15851" width="13.5703125" style="330" customWidth="1"/>
    <col min="15852" max="16096" width="11.5703125" style="330" customWidth="1"/>
    <col min="16097" max="16101" width="11.42578125" style="330"/>
    <col min="16102" max="16102" width="5.7109375" style="330" customWidth="1"/>
    <col min="16103" max="16103" width="7" style="330" customWidth="1"/>
    <col min="16104" max="16104" width="7.42578125" style="330" customWidth="1"/>
    <col min="16105" max="16105" width="13" style="330" customWidth="1"/>
    <col min="16106" max="16106" width="48.5703125" style="330" customWidth="1"/>
    <col min="16107" max="16107" width="13.5703125" style="330" customWidth="1"/>
    <col min="16108" max="16352" width="11.5703125" style="330" customWidth="1"/>
    <col min="16353" max="16384" width="11.42578125" style="330"/>
  </cols>
  <sheetData>
    <row r="1" spans="1:224" ht="15" customHeight="1" x14ac:dyDescent="0.2">
      <c r="E1" s="682" t="s">
        <v>367</v>
      </c>
      <c r="F1" s="682"/>
    </row>
    <row r="2" spans="1:224" ht="15" customHeight="1" x14ac:dyDescent="0.2">
      <c r="E2" s="683" t="s">
        <v>368</v>
      </c>
      <c r="F2" s="683"/>
    </row>
    <row r="3" spans="1:224" ht="15" customHeight="1" x14ac:dyDescent="0.2">
      <c r="E3" s="676" t="s">
        <v>369</v>
      </c>
      <c r="F3" s="676"/>
    </row>
    <row r="4" spans="1:224" ht="12.75" customHeight="1" x14ac:dyDescent="0.2">
      <c r="E4" s="684"/>
      <c r="F4" s="684"/>
    </row>
    <row r="5" spans="1:224" s="463" customFormat="1" ht="15.75" x14ac:dyDescent="0.2">
      <c r="A5" s="688" t="s">
        <v>337</v>
      </c>
      <c r="B5" s="688"/>
      <c r="C5" s="688"/>
      <c r="D5" s="688"/>
      <c r="E5" s="688"/>
      <c r="F5" s="688"/>
      <c r="G5" s="462"/>
      <c r="H5" s="462"/>
      <c r="I5" s="462"/>
      <c r="J5" s="462"/>
      <c r="K5" s="462"/>
      <c r="L5" s="462"/>
      <c r="M5" s="462"/>
      <c r="N5" s="462"/>
      <c r="O5" s="462"/>
      <c r="P5" s="462"/>
      <c r="Q5" s="462"/>
      <c r="R5" s="462"/>
      <c r="S5" s="462"/>
      <c r="T5" s="462"/>
      <c r="U5" s="462"/>
      <c r="V5" s="462"/>
      <c r="W5" s="462"/>
      <c r="X5" s="462"/>
      <c r="Y5" s="462"/>
      <c r="Z5" s="462"/>
      <c r="AA5" s="462"/>
      <c r="AB5" s="462"/>
      <c r="AC5" s="462"/>
      <c r="AD5" s="462"/>
      <c r="AE5" s="462"/>
      <c r="AF5" s="462"/>
      <c r="AG5" s="462"/>
      <c r="AH5" s="462"/>
      <c r="AI5" s="462"/>
      <c r="AJ5" s="462"/>
      <c r="AK5" s="462"/>
      <c r="AL5" s="462"/>
      <c r="AM5" s="462"/>
      <c r="AN5" s="462"/>
      <c r="AO5" s="462"/>
      <c r="AP5" s="462"/>
      <c r="AQ5" s="462"/>
      <c r="AR5" s="462"/>
      <c r="AS5" s="462"/>
      <c r="AT5" s="462"/>
      <c r="AU5" s="462"/>
      <c r="AV5" s="462"/>
      <c r="AW5" s="462"/>
      <c r="AX5" s="462"/>
      <c r="AY5" s="462"/>
      <c r="AZ5" s="462"/>
      <c r="BA5" s="462"/>
      <c r="BB5" s="462"/>
      <c r="BC5" s="462"/>
      <c r="BD5" s="462"/>
      <c r="BE5" s="462"/>
      <c r="BF5" s="462"/>
      <c r="BG5" s="462"/>
      <c r="BH5" s="462"/>
      <c r="BI5" s="462"/>
      <c r="BJ5" s="462"/>
      <c r="BK5" s="462"/>
      <c r="BL5" s="462"/>
      <c r="BM5" s="462"/>
      <c r="BN5" s="462"/>
      <c r="BO5" s="462"/>
      <c r="BP5" s="462"/>
      <c r="BQ5" s="462"/>
      <c r="BR5" s="462"/>
      <c r="BS5" s="462"/>
      <c r="BT5" s="462"/>
      <c r="BU5" s="462"/>
      <c r="BV5" s="462"/>
      <c r="BW5" s="462"/>
      <c r="BX5" s="462"/>
      <c r="BY5" s="462"/>
      <c r="BZ5" s="462"/>
      <c r="CA5" s="462"/>
      <c r="CB5" s="462"/>
      <c r="CC5" s="462"/>
      <c r="CD5" s="462"/>
      <c r="CE5" s="462"/>
      <c r="CF5" s="462"/>
      <c r="CG5" s="462"/>
      <c r="CH5" s="462"/>
      <c r="CI5" s="462"/>
      <c r="CJ5" s="462"/>
      <c r="CK5" s="462"/>
      <c r="CL5" s="462"/>
      <c r="CM5" s="462"/>
      <c r="CN5" s="462"/>
      <c r="CO5" s="462"/>
      <c r="CP5" s="462"/>
      <c r="CQ5" s="462"/>
      <c r="CR5" s="462"/>
      <c r="CS5" s="462"/>
      <c r="CT5" s="462"/>
      <c r="CU5" s="462"/>
      <c r="CV5" s="462"/>
      <c r="CW5" s="462"/>
      <c r="CX5" s="462"/>
      <c r="CY5" s="462"/>
      <c r="CZ5" s="462"/>
      <c r="DA5" s="462"/>
      <c r="DB5" s="462"/>
      <c r="DC5" s="462"/>
      <c r="DD5" s="462"/>
      <c r="DE5" s="462"/>
      <c r="DF5" s="462"/>
      <c r="DG5" s="462"/>
      <c r="DH5" s="462"/>
      <c r="DI5" s="462"/>
      <c r="DJ5" s="462"/>
      <c r="DK5" s="462"/>
      <c r="DL5" s="462"/>
      <c r="DM5" s="462"/>
      <c r="DN5" s="462"/>
      <c r="DO5" s="462"/>
      <c r="DP5" s="462"/>
      <c r="DQ5" s="462"/>
      <c r="DR5" s="462"/>
      <c r="DS5" s="462"/>
      <c r="DT5" s="462"/>
      <c r="DU5" s="462"/>
      <c r="DV5" s="462"/>
      <c r="DW5" s="462"/>
      <c r="DX5" s="462"/>
      <c r="DY5" s="462"/>
      <c r="DZ5" s="462"/>
      <c r="EA5" s="462"/>
      <c r="EB5" s="462"/>
      <c r="EC5" s="462"/>
      <c r="ED5" s="462"/>
      <c r="EE5" s="462"/>
      <c r="EF5" s="462"/>
      <c r="EG5" s="462"/>
      <c r="EH5" s="462"/>
      <c r="EI5" s="462"/>
      <c r="EJ5" s="462"/>
      <c r="EK5" s="462"/>
      <c r="EL5" s="462"/>
      <c r="EM5" s="462"/>
      <c r="EN5" s="462"/>
      <c r="EO5" s="462"/>
      <c r="EP5" s="462"/>
      <c r="EQ5" s="462"/>
      <c r="ER5" s="462"/>
      <c r="ES5" s="462"/>
      <c r="ET5" s="462"/>
      <c r="EU5" s="462"/>
      <c r="EV5" s="462"/>
      <c r="EW5" s="462"/>
      <c r="EX5" s="462"/>
      <c r="EY5" s="462"/>
      <c r="EZ5" s="462"/>
      <c r="FA5" s="462"/>
      <c r="FB5" s="462"/>
      <c r="FC5" s="462"/>
      <c r="FD5" s="462"/>
      <c r="FE5" s="462"/>
      <c r="FF5" s="462"/>
      <c r="FG5" s="462"/>
      <c r="FH5" s="462"/>
      <c r="FI5" s="462"/>
      <c r="FJ5" s="462"/>
      <c r="FK5" s="462"/>
      <c r="FL5" s="462"/>
      <c r="FM5" s="462"/>
      <c r="FN5" s="462"/>
      <c r="FO5" s="462"/>
      <c r="FP5" s="462"/>
      <c r="FQ5" s="462"/>
      <c r="FR5" s="462"/>
      <c r="FS5" s="462"/>
      <c r="FT5" s="462"/>
      <c r="FU5" s="462"/>
      <c r="FV5" s="462"/>
      <c r="FW5" s="462"/>
      <c r="FX5" s="462"/>
      <c r="FY5" s="462"/>
      <c r="FZ5" s="462"/>
      <c r="GA5" s="462"/>
      <c r="GB5" s="462"/>
      <c r="GC5" s="462"/>
      <c r="GD5" s="462"/>
      <c r="GE5" s="462"/>
      <c r="GF5" s="462"/>
      <c r="GG5" s="462"/>
      <c r="GH5" s="462"/>
      <c r="GI5" s="462"/>
      <c r="GJ5" s="462"/>
      <c r="GK5" s="462"/>
      <c r="GL5" s="462"/>
      <c r="GM5" s="462"/>
      <c r="GN5" s="462"/>
      <c r="GO5" s="462"/>
      <c r="GP5" s="462"/>
      <c r="GQ5" s="462"/>
      <c r="GR5" s="462"/>
      <c r="GS5" s="462"/>
      <c r="GT5" s="462"/>
      <c r="GU5" s="462"/>
      <c r="GV5" s="462"/>
      <c r="GW5" s="462"/>
      <c r="GX5" s="462"/>
      <c r="GY5" s="462"/>
      <c r="GZ5" s="462"/>
      <c r="HA5" s="462"/>
      <c r="HB5" s="462"/>
      <c r="HC5" s="462"/>
      <c r="HD5" s="462"/>
      <c r="HE5" s="462"/>
      <c r="HF5" s="462"/>
      <c r="HG5" s="462"/>
      <c r="HH5" s="462"/>
      <c r="HI5" s="462"/>
      <c r="HJ5" s="462"/>
      <c r="HK5" s="462"/>
      <c r="HL5" s="462"/>
      <c r="HM5" s="462"/>
      <c r="HN5" s="462"/>
      <c r="HO5" s="462"/>
      <c r="HP5" s="462"/>
    </row>
    <row r="6" spans="1:224" s="463" customFormat="1" ht="9" customHeight="1" x14ac:dyDescent="0.2">
      <c r="A6" s="461"/>
      <c r="B6" s="461"/>
      <c r="C6" s="461"/>
      <c r="D6" s="461"/>
      <c r="E6" s="461"/>
      <c r="F6" s="461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2"/>
      <c r="R6" s="462"/>
      <c r="S6" s="462"/>
      <c r="T6" s="462"/>
      <c r="U6" s="462"/>
      <c r="V6" s="462"/>
      <c r="W6" s="462"/>
      <c r="X6" s="462"/>
      <c r="Y6" s="462"/>
      <c r="Z6" s="462"/>
      <c r="AA6" s="462"/>
      <c r="AB6" s="462"/>
      <c r="AC6" s="462"/>
      <c r="AD6" s="462"/>
      <c r="AE6" s="462"/>
      <c r="AF6" s="462"/>
      <c r="AG6" s="462"/>
      <c r="AH6" s="462"/>
      <c r="AI6" s="462"/>
      <c r="AJ6" s="462"/>
      <c r="AK6" s="462"/>
      <c r="AL6" s="462"/>
      <c r="AM6" s="462"/>
      <c r="AN6" s="462"/>
      <c r="AO6" s="462"/>
      <c r="AP6" s="462"/>
      <c r="AQ6" s="462"/>
      <c r="AR6" s="462"/>
      <c r="AS6" s="462"/>
      <c r="AT6" s="462"/>
      <c r="AU6" s="462"/>
      <c r="AV6" s="462"/>
      <c r="AW6" s="462"/>
      <c r="AX6" s="462"/>
      <c r="AY6" s="462"/>
      <c r="AZ6" s="462"/>
      <c r="BA6" s="462"/>
      <c r="BB6" s="462"/>
      <c r="BC6" s="462"/>
      <c r="BD6" s="462"/>
      <c r="BE6" s="462"/>
      <c r="BF6" s="462"/>
      <c r="BG6" s="462"/>
      <c r="BH6" s="462"/>
      <c r="BI6" s="462"/>
      <c r="BJ6" s="462"/>
      <c r="BK6" s="462"/>
      <c r="BL6" s="462"/>
      <c r="BM6" s="462"/>
      <c r="BN6" s="462"/>
      <c r="BO6" s="462"/>
      <c r="BP6" s="462"/>
      <c r="BQ6" s="462"/>
      <c r="BR6" s="462"/>
      <c r="BS6" s="462"/>
      <c r="BT6" s="462"/>
      <c r="BU6" s="462"/>
      <c r="BV6" s="462"/>
      <c r="BW6" s="462"/>
      <c r="BX6" s="462"/>
      <c r="BY6" s="462"/>
      <c r="BZ6" s="462"/>
      <c r="CA6" s="462"/>
      <c r="CB6" s="462"/>
      <c r="CC6" s="462"/>
      <c r="CD6" s="462"/>
      <c r="CE6" s="462"/>
      <c r="CF6" s="462"/>
      <c r="CG6" s="462"/>
      <c r="CH6" s="462"/>
      <c r="CI6" s="462"/>
      <c r="CJ6" s="462"/>
      <c r="CK6" s="462"/>
      <c r="CL6" s="462"/>
      <c r="CM6" s="462"/>
      <c r="CN6" s="462"/>
      <c r="CO6" s="462"/>
      <c r="CP6" s="462"/>
      <c r="CQ6" s="462"/>
      <c r="CR6" s="462"/>
      <c r="CS6" s="462"/>
      <c r="CT6" s="462"/>
      <c r="CU6" s="462"/>
      <c r="CV6" s="462"/>
      <c r="CW6" s="462"/>
      <c r="CX6" s="462"/>
      <c r="CY6" s="462"/>
      <c r="CZ6" s="462"/>
      <c r="DA6" s="462"/>
      <c r="DB6" s="462"/>
      <c r="DC6" s="462"/>
      <c r="DD6" s="462"/>
      <c r="DE6" s="462"/>
      <c r="DF6" s="462"/>
      <c r="DG6" s="462"/>
      <c r="DH6" s="462"/>
      <c r="DI6" s="462"/>
      <c r="DJ6" s="462"/>
      <c r="DK6" s="462"/>
      <c r="DL6" s="462"/>
      <c r="DM6" s="462"/>
      <c r="DN6" s="462"/>
      <c r="DO6" s="462"/>
      <c r="DP6" s="462"/>
      <c r="DQ6" s="462"/>
      <c r="DR6" s="462"/>
      <c r="DS6" s="462"/>
      <c r="DT6" s="462"/>
      <c r="DU6" s="462"/>
      <c r="DV6" s="462"/>
      <c r="DW6" s="462"/>
      <c r="DX6" s="462"/>
      <c r="DY6" s="462"/>
      <c r="DZ6" s="462"/>
      <c r="EA6" s="462"/>
      <c r="EB6" s="462"/>
      <c r="EC6" s="462"/>
      <c r="ED6" s="462"/>
      <c r="EE6" s="462"/>
      <c r="EF6" s="462"/>
      <c r="EG6" s="462"/>
      <c r="EH6" s="462"/>
      <c r="EI6" s="462"/>
      <c r="EJ6" s="462"/>
      <c r="EK6" s="462"/>
      <c r="EL6" s="462"/>
      <c r="EM6" s="462"/>
      <c r="EN6" s="462"/>
      <c r="EO6" s="462"/>
      <c r="EP6" s="462"/>
      <c r="EQ6" s="462"/>
      <c r="ER6" s="462"/>
      <c r="ES6" s="462"/>
      <c r="ET6" s="462"/>
      <c r="EU6" s="462"/>
      <c r="EV6" s="462"/>
      <c r="EW6" s="462"/>
      <c r="EX6" s="462"/>
      <c r="EY6" s="462"/>
      <c r="EZ6" s="462"/>
      <c r="FA6" s="462"/>
      <c r="FB6" s="462"/>
      <c r="FC6" s="462"/>
      <c r="FD6" s="462"/>
      <c r="FE6" s="462"/>
      <c r="FF6" s="462"/>
      <c r="FG6" s="462"/>
      <c r="FH6" s="462"/>
      <c r="FI6" s="462"/>
      <c r="FJ6" s="462"/>
      <c r="FK6" s="462"/>
      <c r="FL6" s="462"/>
      <c r="FM6" s="462"/>
      <c r="FN6" s="462"/>
      <c r="FO6" s="462"/>
      <c r="FP6" s="462"/>
      <c r="FQ6" s="462"/>
      <c r="FR6" s="462"/>
      <c r="FS6" s="462"/>
      <c r="FT6" s="462"/>
      <c r="FU6" s="462"/>
      <c r="FV6" s="462"/>
      <c r="FW6" s="462"/>
      <c r="FX6" s="462"/>
      <c r="FY6" s="462"/>
      <c r="FZ6" s="462"/>
      <c r="GA6" s="462"/>
      <c r="GB6" s="462"/>
      <c r="GC6" s="462"/>
      <c r="GD6" s="462"/>
      <c r="GE6" s="462"/>
      <c r="GF6" s="462"/>
      <c r="GG6" s="462"/>
      <c r="GH6" s="462"/>
      <c r="GI6" s="462"/>
      <c r="GJ6" s="462"/>
      <c r="GK6" s="462"/>
      <c r="GL6" s="462"/>
      <c r="GM6" s="462"/>
      <c r="GN6" s="462"/>
      <c r="GO6" s="462"/>
      <c r="GP6" s="462"/>
      <c r="GQ6" s="462"/>
      <c r="GR6" s="462"/>
      <c r="GS6" s="462"/>
      <c r="GT6" s="462"/>
      <c r="GU6" s="462"/>
      <c r="GV6" s="462"/>
      <c r="GW6" s="462"/>
      <c r="GX6" s="462"/>
      <c r="GY6" s="462"/>
      <c r="GZ6" s="462"/>
      <c r="HA6" s="462"/>
      <c r="HB6" s="462"/>
      <c r="HC6" s="462"/>
      <c r="HD6" s="462"/>
      <c r="HE6" s="462"/>
      <c r="HF6" s="462"/>
      <c r="HG6" s="462"/>
      <c r="HH6" s="462"/>
      <c r="HI6" s="462"/>
      <c r="HJ6" s="462"/>
      <c r="HK6" s="462"/>
      <c r="HL6" s="462"/>
      <c r="HM6" s="462"/>
      <c r="HN6" s="462"/>
      <c r="HO6" s="462"/>
      <c r="HP6" s="462"/>
    </row>
    <row r="7" spans="1:224" ht="25.35" customHeight="1" x14ac:dyDescent="0.2">
      <c r="A7" s="464" t="s">
        <v>41</v>
      </c>
      <c r="B7" s="464" t="s">
        <v>20</v>
      </c>
      <c r="C7" s="464" t="s">
        <v>21</v>
      </c>
      <c r="D7" s="464" t="s">
        <v>149</v>
      </c>
      <c r="E7" s="464" t="s">
        <v>78</v>
      </c>
      <c r="F7" s="465" t="s">
        <v>338</v>
      </c>
    </row>
    <row r="8" spans="1:224" ht="17.100000000000001" customHeight="1" x14ac:dyDescent="0.2">
      <c r="A8" s="538" t="s">
        <v>24</v>
      </c>
      <c r="B8" s="538"/>
      <c r="C8" s="538"/>
      <c r="D8" s="538"/>
      <c r="E8" s="539" t="s">
        <v>182</v>
      </c>
      <c r="F8" s="540">
        <f>F9</f>
        <v>40502</v>
      </c>
    </row>
    <row r="9" spans="1:224" ht="17.100000000000001" customHeight="1" x14ac:dyDescent="0.2">
      <c r="A9" s="333"/>
      <c r="B9" s="534" t="s">
        <v>25</v>
      </c>
      <c r="C9" s="535"/>
      <c r="D9" s="535"/>
      <c r="E9" s="536" t="s">
        <v>150</v>
      </c>
      <c r="F9" s="537">
        <f>F10+F16</f>
        <v>40502</v>
      </c>
    </row>
    <row r="10" spans="1:224" ht="17.100000000000001" customHeight="1" x14ac:dyDescent="0.2">
      <c r="A10" s="334"/>
      <c r="B10" s="334"/>
      <c r="C10" s="335" t="s">
        <v>183</v>
      </c>
      <c r="D10" s="335"/>
      <c r="E10" s="336" t="s">
        <v>56</v>
      </c>
      <c r="F10" s="337">
        <f>SUM(F11:F15)</f>
        <v>20695</v>
      </c>
    </row>
    <row r="11" spans="1:224" ht="22.5" x14ac:dyDescent="0.2">
      <c r="A11" s="334"/>
      <c r="B11" s="334"/>
      <c r="C11" s="338"/>
      <c r="D11" s="332" t="s">
        <v>151</v>
      </c>
      <c r="E11" s="339" t="s">
        <v>395</v>
      </c>
      <c r="F11" s="340">
        <v>5072</v>
      </c>
    </row>
    <row r="12" spans="1:224" ht="22.5" x14ac:dyDescent="0.2">
      <c r="A12" s="334"/>
      <c r="B12" s="334"/>
      <c r="C12" s="338"/>
      <c r="D12" s="332" t="s">
        <v>152</v>
      </c>
      <c r="E12" s="339" t="s">
        <v>339</v>
      </c>
      <c r="F12" s="340">
        <v>1653</v>
      </c>
    </row>
    <row r="13" spans="1:224" x14ac:dyDescent="0.2">
      <c r="A13" s="334"/>
      <c r="B13" s="334"/>
      <c r="C13" s="338"/>
      <c r="D13" s="332" t="s">
        <v>158</v>
      </c>
      <c r="E13" s="339" t="s">
        <v>159</v>
      </c>
      <c r="F13" s="340">
        <v>5000</v>
      </c>
    </row>
    <row r="14" spans="1:224" ht="22.5" x14ac:dyDescent="0.2">
      <c r="A14" s="334"/>
      <c r="B14" s="334"/>
      <c r="C14" s="338"/>
      <c r="D14" s="332" t="s">
        <v>160</v>
      </c>
      <c r="E14" s="339" t="s">
        <v>340</v>
      </c>
      <c r="F14" s="340">
        <v>6500</v>
      </c>
    </row>
    <row r="15" spans="1:224" ht="17.100000000000001" customHeight="1" x14ac:dyDescent="0.2">
      <c r="A15" s="334"/>
      <c r="B15" s="334"/>
      <c r="C15" s="338"/>
      <c r="D15" s="332" t="s">
        <v>166</v>
      </c>
      <c r="E15" s="339" t="s">
        <v>341</v>
      </c>
      <c r="F15" s="340">
        <v>2470</v>
      </c>
    </row>
    <row r="16" spans="1:224" ht="17.100000000000001" customHeight="1" x14ac:dyDescent="0.2">
      <c r="A16" s="334"/>
      <c r="B16" s="334"/>
      <c r="C16" s="335" t="s">
        <v>184</v>
      </c>
      <c r="D16" s="335"/>
      <c r="E16" s="336" t="s">
        <v>58</v>
      </c>
      <c r="F16" s="337">
        <f>SUM(F17:F24)</f>
        <v>19807</v>
      </c>
    </row>
    <row r="17" spans="1:6" ht="17.25" customHeight="1" x14ac:dyDescent="0.2">
      <c r="A17" s="334"/>
      <c r="B17" s="334"/>
      <c r="C17" s="338"/>
      <c r="D17" s="332" t="s">
        <v>151</v>
      </c>
      <c r="E17" s="339" t="s">
        <v>252</v>
      </c>
      <c r="F17" s="340">
        <v>1500</v>
      </c>
    </row>
    <row r="18" spans="1:6" ht="17.25" customHeight="1" x14ac:dyDescent="0.2">
      <c r="A18" s="334"/>
      <c r="B18" s="334"/>
      <c r="C18" s="338"/>
      <c r="D18" s="332" t="s">
        <v>152</v>
      </c>
      <c r="E18" s="339" t="s">
        <v>342</v>
      </c>
      <c r="F18" s="340">
        <v>1000</v>
      </c>
    </row>
    <row r="19" spans="1:6" ht="17.25" customHeight="1" x14ac:dyDescent="0.2">
      <c r="A19" s="334"/>
      <c r="B19" s="334"/>
      <c r="C19" s="338"/>
      <c r="D19" s="332" t="s">
        <v>157</v>
      </c>
      <c r="E19" s="339" t="s">
        <v>159</v>
      </c>
      <c r="F19" s="340">
        <v>3100</v>
      </c>
    </row>
    <row r="20" spans="1:6" ht="17.25" customHeight="1" x14ac:dyDescent="0.2">
      <c r="A20" s="334"/>
      <c r="B20" s="334"/>
      <c r="C20" s="338"/>
      <c r="D20" s="332" t="s">
        <v>158</v>
      </c>
      <c r="E20" s="339" t="s">
        <v>343</v>
      </c>
      <c r="F20" s="340">
        <v>1400</v>
      </c>
    </row>
    <row r="21" spans="1:6" s="331" customFormat="1" ht="17.25" customHeight="1" x14ac:dyDescent="0.2">
      <c r="A21" s="334"/>
      <c r="B21" s="334"/>
      <c r="C21" s="338"/>
      <c r="D21" s="332" t="s">
        <v>171</v>
      </c>
      <c r="E21" s="339" t="s">
        <v>403</v>
      </c>
      <c r="F21" s="340">
        <v>1000</v>
      </c>
    </row>
    <row r="22" spans="1:6" s="331" customFormat="1" ht="17.25" customHeight="1" x14ac:dyDescent="0.2">
      <c r="A22" s="334"/>
      <c r="B22" s="334"/>
      <c r="C22" s="338"/>
      <c r="D22" s="332" t="s">
        <v>155</v>
      </c>
      <c r="E22" s="339" t="s">
        <v>344</v>
      </c>
      <c r="F22" s="340">
        <v>7307</v>
      </c>
    </row>
    <row r="23" spans="1:6" s="331" customFormat="1" ht="22.5" x14ac:dyDescent="0.2">
      <c r="A23" s="334"/>
      <c r="B23" s="334"/>
      <c r="C23" s="338"/>
      <c r="D23" s="332" t="s">
        <v>160</v>
      </c>
      <c r="E23" s="339" t="s">
        <v>345</v>
      </c>
      <c r="F23" s="340">
        <v>2500</v>
      </c>
    </row>
    <row r="24" spans="1:6" s="331" customFormat="1" ht="17.25" customHeight="1" x14ac:dyDescent="0.2">
      <c r="A24" s="334"/>
      <c r="B24" s="334"/>
      <c r="C24" s="338"/>
      <c r="D24" s="332" t="s">
        <v>161</v>
      </c>
      <c r="E24" s="339" t="s">
        <v>185</v>
      </c>
      <c r="F24" s="340">
        <v>2000</v>
      </c>
    </row>
    <row r="25" spans="1:6" s="331" customFormat="1" ht="17.100000000000001" customHeight="1" x14ac:dyDescent="0.2">
      <c r="A25" s="538" t="s">
        <v>27</v>
      </c>
      <c r="B25" s="538"/>
      <c r="C25" s="538"/>
      <c r="D25" s="538"/>
      <c r="E25" s="539" t="s">
        <v>163</v>
      </c>
      <c r="F25" s="540">
        <f>F26</f>
        <v>5693.9699999999993</v>
      </c>
    </row>
    <row r="26" spans="1:6" s="331" customFormat="1" ht="17.100000000000001" customHeight="1" x14ac:dyDescent="0.2">
      <c r="A26" s="333"/>
      <c r="B26" s="534" t="s">
        <v>28</v>
      </c>
      <c r="C26" s="535"/>
      <c r="D26" s="535"/>
      <c r="E26" s="536" t="s">
        <v>111</v>
      </c>
      <c r="F26" s="537">
        <f>F30+F27</f>
        <v>5693.9699999999993</v>
      </c>
    </row>
    <row r="27" spans="1:6" s="331" customFormat="1" ht="17.100000000000001" customHeight="1" x14ac:dyDescent="0.2">
      <c r="A27" s="334"/>
      <c r="B27" s="334"/>
      <c r="C27" s="335" t="s">
        <v>183</v>
      </c>
      <c r="D27" s="335"/>
      <c r="E27" s="336" t="s">
        <v>56</v>
      </c>
      <c r="F27" s="337">
        <f>SUM(F28:F29)</f>
        <v>5669.9699999999993</v>
      </c>
    </row>
    <row r="28" spans="1:6" s="331" customFormat="1" ht="17.100000000000001" customHeight="1" x14ac:dyDescent="0.2">
      <c r="A28" s="334"/>
      <c r="B28" s="334"/>
      <c r="C28" s="338"/>
      <c r="D28" s="332" t="s">
        <v>153</v>
      </c>
      <c r="E28" s="339" t="s">
        <v>313</v>
      </c>
      <c r="F28" s="340">
        <v>2669.97</v>
      </c>
    </row>
    <row r="29" spans="1:6" s="331" customFormat="1" ht="22.5" x14ac:dyDescent="0.2">
      <c r="A29" s="334"/>
      <c r="B29" s="334"/>
      <c r="C29" s="338"/>
      <c r="D29" s="332" t="s">
        <v>157</v>
      </c>
      <c r="E29" s="466" t="s">
        <v>396</v>
      </c>
      <c r="F29" s="340">
        <v>3000</v>
      </c>
    </row>
    <row r="30" spans="1:6" s="331" customFormat="1" ht="17.100000000000001" customHeight="1" x14ac:dyDescent="0.2">
      <c r="A30" s="334"/>
      <c r="B30" s="334"/>
      <c r="C30" s="335" t="s">
        <v>184</v>
      </c>
      <c r="D30" s="335"/>
      <c r="E30" s="336" t="s">
        <v>58</v>
      </c>
      <c r="F30" s="337">
        <f>F31</f>
        <v>24</v>
      </c>
    </row>
    <row r="31" spans="1:6" s="331" customFormat="1" ht="17.100000000000001" customHeight="1" x14ac:dyDescent="0.2">
      <c r="A31" s="334"/>
      <c r="B31" s="334"/>
      <c r="C31" s="335"/>
      <c r="D31" s="332" t="s">
        <v>153</v>
      </c>
      <c r="E31" s="339" t="s">
        <v>313</v>
      </c>
      <c r="F31" s="340">
        <v>24</v>
      </c>
    </row>
    <row r="32" spans="1:6" s="331" customFormat="1" ht="17.100000000000001" customHeight="1" x14ac:dyDescent="0.2">
      <c r="A32" s="538" t="s">
        <v>177</v>
      </c>
      <c r="B32" s="538"/>
      <c r="C32" s="538"/>
      <c r="D32" s="538"/>
      <c r="E32" s="539" t="s">
        <v>186</v>
      </c>
      <c r="F32" s="540">
        <f>F33</f>
        <v>17079</v>
      </c>
    </row>
    <row r="33" spans="1:6" s="331" customFormat="1" ht="17.100000000000001" customHeight="1" x14ac:dyDescent="0.2">
      <c r="A33" s="333"/>
      <c r="B33" s="534" t="s">
        <v>187</v>
      </c>
      <c r="C33" s="535"/>
      <c r="D33" s="535"/>
      <c r="E33" s="536" t="s">
        <v>165</v>
      </c>
      <c r="F33" s="537">
        <f>F34+F38</f>
        <v>17079</v>
      </c>
    </row>
    <row r="34" spans="1:6" s="331" customFormat="1" ht="17.100000000000001" customHeight="1" x14ac:dyDescent="0.2">
      <c r="A34" s="334"/>
      <c r="B34" s="334"/>
      <c r="C34" s="335" t="s">
        <v>183</v>
      </c>
      <c r="D34" s="335"/>
      <c r="E34" s="336" t="s">
        <v>56</v>
      </c>
      <c r="F34" s="337">
        <f>SUM(F35:F37)</f>
        <v>11079</v>
      </c>
    </row>
    <row r="35" spans="1:6" s="331" customFormat="1" ht="17.100000000000001" customHeight="1" x14ac:dyDescent="0.2">
      <c r="A35" s="334"/>
      <c r="B35" s="334"/>
      <c r="C35" s="341"/>
      <c r="D35" s="332" t="s">
        <v>151</v>
      </c>
      <c r="E35" s="339" t="s">
        <v>175</v>
      </c>
      <c r="F35" s="340">
        <v>2500</v>
      </c>
    </row>
    <row r="36" spans="1:6" s="331" customFormat="1" ht="17.100000000000001" customHeight="1" x14ac:dyDescent="0.2">
      <c r="A36" s="334"/>
      <c r="B36" s="334"/>
      <c r="C36" s="338"/>
      <c r="D36" s="332" t="s">
        <v>161</v>
      </c>
      <c r="E36" s="339" t="s">
        <v>176</v>
      </c>
      <c r="F36" s="340">
        <v>6579</v>
      </c>
    </row>
    <row r="37" spans="1:6" s="331" customFormat="1" ht="17.100000000000001" customHeight="1" x14ac:dyDescent="0.2">
      <c r="A37" s="334"/>
      <c r="B37" s="334"/>
      <c r="C37" s="338"/>
      <c r="D37" s="332" t="s">
        <v>166</v>
      </c>
      <c r="E37" s="339" t="s">
        <v>175</v>
      </c>
      <c r="F37" s="340">
        <v>2000</v>
      </c>
    </row>
    <row r="38" spans="1:6" s="331" customFormat="1" ht="17.100000000000001" customHeight="1" x14ac:dyDescent="0.2">
      <c r="A38" s="334"/>
      <c r="B38" s="334"/>
      <c r="C38" s="335" t="s">
        <v>184</v>
      </c>
      <c r="D38" s="335"/>
      <c r="E38" s="336" t="s">
        <v>58</v>
      </c>
      <c r="F38" s="337">
        <f>F39</f>
        <v>6000</v>
      </c>
    </row>
    <row r="39" spans="1:6" s="331" customFormat="1" ht="17.100000000000001" customHeight="1" x14ac:dyDescent="0.2">
      <c r="A39" s="334"/>
      <c r="B39" s="334"/>
      <c r="C39" s="332"/>
      <c r="D39" s="332" t="s">
        <v>161</v>
      </c>
      <c r="E39" s="339" t="s">
        <v>176</v>
      </c>
      <c r="F39" s="340">
        <v>6000</v>
      </c>
    </row>
    <row r="40" spans="1:6" s="331" customFormat="1" ht="17.100000000000001" customHeight="1" x14ac:dyDescent="0.2">
      <c r="A40" s="538" t="s">
        <v>179</v>
      </c>
      <c r="B40" s="538"/>
      <c r="C40" s="538"/>
      <c r="D40" s="538"/>
      <c r="E40" s="539" t="s">
        <v>95</v>
      </c>
      <c r="F40" s="540">
        <f>F41</f>
        <v>550</v>
      </c>
    </row>
    <row r="41" spans="1:6" s="331" customFormat="1" ht="17.100000000000001" customHeight="1" x14ac:dyDescent="0.2">
      <c r="A41" s="333"/>
      <c r="B41" s="534" t="s">
        <v>188</v>
      </c>
      <c r="C41" s="535"/>
      <c r="D41" s="535"/>
      <c r="E41" s="536" t="s">
        <v>111</v>
      </c>
      <c r="F41" s="537">
        <f>F42</f>
        <v>550</v>
      </c>
    </row>
    <row r="42" spans="1:6" s="331" customFormat="1" ht="17.100000000000001" customHeight="1" x14ac:dyDescent="0.2">
      <c r="A42" s="334"/>
      <c r="B42" s="334"/>
      <c r="C42" s="335" t="s">
        <v>183</v>
      </c>
      <c r="D42" s="335"/>
      <c r="E42" s="336" t="s">
        <v>56</v>
      </c>
      <c r="F42" s="337">
        <f>SUM(F43:F44)</f>
        <v>550</v>
      </c>
    </row>
    <row r="43" spans="1:6" s="331" customFormat="1" ht="22.5" x14ac:dyDescent="0.2">
      <c r="A43" s="334"/>
      <c r="B43" s="334"/>
      <c r="C43" s="338"/>
      <c r="D43" s="332" t="s">
        <v>167</v>
      </c>
      <c r="E43" s="339" t="s">
        <v>189</v>
      </c>
      <c r="F43" s="340">
        <v>150</v>
      </c>
    </row>
    <row r="44" spans="1:6" s="331" customFormat="1" ht="17.100000000000001" customHeight="1" x14ac:dyDescent="0.2">
      <c r="A44" s="334"/>
      <c r="B44" s="334"/>
      <c r="C44" s="338"/>
      <c r="D44" s="332" t="s">
        <v>160</v>
      </c>
      <c r="E44" s="339" t="s">
        <v>325</v>
      </c>
      <c r="F44" s="340">
        <v>400</v>
      </c>
    </row>
    <row r="45" spans="1:6" s="331" customFormat="1" ht="17.100000000000001" customHeight="1" x14ac:dyDescent="0.2">
      <c r="A45" s="538" t="s">
        <v>33</v>
      </c>
      <c r="B45" s="538"/>
      <c r="C45" s="538"/>
      <c r="D45" s="538"/>
      <c r="E45" s="539" t="s">
        <v>90</v>
      </c>
      <c r="F45" s="540">
        <f>F46</f>
        <v>11043</v>
      </c>
    </row>
    <row r="46" spans="1:6" s="331" customFormat="1" ht="17.100000000000001" customHeight="1" x14ac:dyDescent="0.2">
      <c r="A46" s="333"/>
      <c r="B46" s="534" t="s">
        <v>190</v>
      </c>
      <c r="C46" s="535"/>
      <c r="D46" s="535"/>
      <c r="E46" s="536" t="s">
        <v>130</v>
      </c>
      <c r="F46" s="537">
        <f>F47+F53</f>
        <v>11043</v>
      </c>
    </row>
    <row r="47" spans="1:6" s="331" customFormat="1" ht="17.100000000000001" customHeight="1" x14ac:dyDescent="0.2">
      <c r="A47" s="334"/>
      <c r="B47" s="334"/>
      <c r="C47" s="335" t="s">
        <v>183</v>
      </c>
      <c r="D47" s="335"/>
      <c r="E47" s="336" t="s">
        <v>56</v>
      </c>
      <c r="F47" s="337">
        <f>SUM(F48:F52)</f>
        <v>8543</v>
      </c>
    </row>
    <row r="48" spans="1:6" s="331" customFormat="1" ht="17.100000000000001" customHeight="1" x14ac:dyDescent="0.2">
      <c r="A48" s="334"/>
      <c r="B48" s="334"/>
      <c r="C48" s="341"/>
      <c r="D48" s="332" t="s">
        <v>169</v>
      </c>
      <c r="E48" s="339" t="s">
        <v>300</v>
      </c>
      <c r="F48" s="340">
        <v>2600</v>
      </c>
    </row>
    <row r="49" spans="1:6" s="331" customFormat="1" ht="17.100000000000001" customHeight="1" x14ac:dyDescent="0.2">
      <c r="A49" s="334"/>
      <c r="B49" s="334"/>
      <c r="C49" s="341"/>
      <c r="D49" s="332" t="s">
        <v>152</v>
      </c>
      <c r="E49" s="339" t="s">
        <v>346</v>
      </c>
      <c r="F49" s="340">
        <v>1700</v>
      </c>
    </row>
    <row r="50" spans="1:6" s="331" customFormat="1" ht="17.100000000000001" customHeight="1" x14ac:dyDescent="0.2">
      <c r="A50" s="334"/>
      <c r="B50" s="334"/>
      <c r="C50" s="338"/>
      <c r="D50" s="332" t="s">
        <v>160</v>
      </c>
      <c r="E50" s="339" t="s">
        <v>249</v>
      </c>
      <c r="F50" s="340">
        <v>1500</v>
      </c>
    </row>
    <row r="51" spans="1:6" s="331" customFormat="1" ht="17.100000000000001" customHeight="1" x14ac:dyDescent="0.2">
      <c r="A51" s="334"/>
      <c r="B51" s="334"/>
      <c r="C51" s="338"/>
      <c r="D51" s="332" t="s">
        <v>156</v>
      </c>
      <c r="E51" s="339" t="s">
        <v>191</v>
      </c>
      <c r="F51" s="340">
        <v>500</v>
      </c>
    </row>
    <row r="52" spans="1:6" s="331" customFormat="1" ht="17.100000000000001" customHeight="1" x14ac:dyDescent="0.2">
      <c r="A52" s="334"/>
      <c r="B52" s="334"/>
      <c r="C52" s="338"/>
      <c r="D52" s="332" t="s">
        <v>172</v>
      </c>
      <c r="E52" s="339" t="s">
        <v>168</v>
      </c>
      <c r="F52" s="340">
        <v>2243</v>
      </c>
    </row>
    <row r="53" spans="1:6" s="331" customFormat="1" ht="17.100000000000001" customHeight="1" x14ac:dyDescent="0.2">
      <c r="A53" s="334"/>
      <c r="B53" s="334"/>
      <c r="C53" s="335" t="s">
        <v>184</v>
      </c>
      <c r="D53" s="335"/>
      <c r="E53" s="336" t="s">
        <v>58</v>
      </c>
      <c r="F53" s="337">
        <f>F55+F54</f>
        <v>2500</v>
      </c>
    </row>
    <row r="54" spans="1:6" s="331" customFormat="1" ht="17.100000000000001" customHeight="1" x14ac:dyDescent="0.2">
      <c r="A54" s="334"/>
      <c r="B54" s="334"/>
      <c r="C54" s="335"/>
      <c r="D54" s="332" t="s">
        <v>169</v>
      </c>
      <c r="E54" s="339" t="s">
        <v>300</v>
      </c>
      <c r="F54" s="340">
        <v>500</v>
      </c>
    </row>
    <row r="55" spans="1:6" s="331" customFormat="1" ht="17.100000000000001" customHeight="1" x14ac:dyDescent="0.2">
      <c r="A55" s="334"/>
      <c r="B55" s="334"/>
      <c r="C55" s="332"/>
      <c r="D55" s="332" t="s">
        <v>156</v>
      </c>
      <c r="E55" s="339" t="s">
        <v>191</v>
      </c>
      <c r="F55" s="340">
        <v>2000</v>
      </c>
    </row>
    <row r="56" spans="1:6" s="331" customFormat="1" ht="17.100000000000001" customHeight="1" x14ac:dyDescent="0.2">
      <c r="A56" s="538" t="s">
        <v>180</v>
      </c>
      <c r="B56" s="538"/>
      <c r="C56" s="538"/>
      <c r="D56" s="538"/>
      <c r="E56" s="539" t="s">
        <v>84</v>
      </c>
      <c r="F56" s="540">
        <f>F57+F94+F91</f>
        <v>132615.03</v>
      </c>
    </row>
    <row r="57" spans="1:6" s="331" customFormat="1" ht="17.100000000000001" customHeight="1" x14ac:dyDescent="0.2">
      <c r="A57" s="333"/>
      <c r="B57" s="534" t="s">
        <v>181</v>
      </c>
      <c r="C57" s="535"/>
      <c r="D57" s="535"/>
      <c r="E57" s="536" t="s">
        <v>85</v>
      </c>
      <c r="F57" s="537">
        <f>F67+F79+F81+F87+F89+F64+F61+F58</f>
        <v>65398</v>
      </c>
    </row>
    <row r="58" spans="1:6" s="331" customFormat="1" ht="17.100000000000001" customHeight="1" x14ac:dyDescent="0.2">
      <c r="A58" s="334"/>
      <c r="B58" s="334"/>
      <c r="C58" s="335" t="s">
        <v>347</v>
      </c>
      <c r="D58" s="335"/>
      <c r="E58" s="336" t="s">
        <v>49</v>
      </c>
      <c r="F58" s="337">
        <f>SUM(F59:F60)</f>
        <v>570</v>
      </c>
    </row>
    <row r="59" spans="1:6" s="331" customFormat="1" ht="17.100000000000001" customHeight="1" x14ac:dyDescent="0.2">
      <c r="A59" s="334"/>
      <c r="B59" s="334"/>
      <c r="C59" s="341"/>
      <c r="D59" s="332" t="s">
        <v>348</v>
      </c>
      <c r="E59" s="339" t="s">
        <v>349</v>
      </c>
      <c r="F59" s="340">
        <v>280</v>
      </c>
    </row>
    <row r="60" spans="1:6" s="331" customFormat="1" ht="17.100000000000001" customHeight="1" x14ac:dyDescent="0.2">
      <c r="A60" s="334"/>
      <c r="B60" s="334"/>
      <c r="C60" s="338"/>
      <c r="D60" s="332" t="s">
        <v>156</v>
      </c>
      <c r="E60" s="339" t="s">
        <v>350</v>
      </c>
      <c r="F60" s="340">
        <v>290</v>
      </c>
    </row>
    <row r="61" spans="1:6" s="331" customFormat="1" ht="17.100000000000001" customHeight="1" x14ac:dyDescent="0.2">
      <c r="A61" s="334"/>
      <c r="B61" s="334"/>
      <c r="C61" s="335" t="s">
        <v>351</v>
      </c>
      <c r="D61" s="335"/>
      <c r="E61" s="336" t="s">
        <v>50</v>
      </c>
      <c r="F61" s="337">
        <f>SUM(F62:F63)</f>
        <v>81</v>
      </c>
    </row>
    <row r="62" spans="1:6" s="331" customFormat="1" ht="17.100000000000001" customHeight="1" x14ac:dyDescent="0.2">
      <c r="A62" s="334"/>
      <c r="B62" s="334"/>
      <c r="C62" s="341"/>
      <c r="D62" s="332" t="s">
        <v>348</v>
      </c>
      <c r="E62" s="339" t="s">
        <v>349</v>
      </c>
      <c r="F62" s="340">
        <v>40</v>
      </c>
    </row>
    <row r="63" spans="1:6" s="331" customFormat="1" ht="17.100000000000001" customHeight="1" x14ac:dyDescent="0.2">
      <c r="A63" s="334"/>
      <c r="B63" s="334"/>
      <c r="C63" s="338"/>
      <c r="D63" s="332" t="s">
        <v>156</v>
      </c>
      <c r="E63" s="339" t="s">
        <v>350</v>
      </c>
      <c r="F63" s="340">
        <v>41</v>
      </c>
    </row>
    <row r="64" spans="1:6" s="331" customFormat="1" ht="17.100000000000001" customHeight="1" x14ac:dyDescent="0.2">
      <c r="A64" s="334"/>
      <c r="B64" s="334"/>
      <c r="C64" s="335" t="s">
        <v>209</v>
      </c>
      <c r="D64" s="335"/>
      <c r="E64" s="467" t="s">
        <v>147</v>
      </c>
      <c r="F64" s="337">
        <f>SUM(F65:F66)</f>
        <v>3289</v>
      </c>
    </row>
    <row r="65" spans="1:6" s="331" customFormat="1" ht="17.100000000000001" customHeight="1" x14ac:dyDescent="0.2">
      <c r="A65" s="334"/>
      <c r="B65" s="334"/>
      <c r="C65" s="341"/>
      <c r="D65" s="332" t="s">
        <v>348</v>
      </c>
      <c r="E65" s="339" t="s">
        <v>349</v>
      </c>
      <c r="F65" s="340">
        <v>1620</v>
      </c>
    </row>
    <row r="66" spans="1:6" s="331" customFormat="1" ht="17.100000000000001" customHeight="1" x14ac:dyDescent="0.2">
      <c r="A66" s="334"/>
      <c r="B66" s="334"/>
      <c r="C66" s="338"/>
      <c r="D66" s="332" t="s">
        <v>156</v>
      </c>
      <c r="E66" s="339" t="s">
        <v>350</v>
      </c>
      <c r="F66" s="340">
        <v>1669</v>
      </c>
    </row>
    <row r="67" spans="1:6" s="331" customFormat="1" ht="17.100000000000001" customHeight="1" x14ac:dyDescent="0.2">
      <c r="A67" s="334"/>
      <c r="B67" s="334"/>
      <c r="C67" s="335" t="s">
        <v>183</v>
      </c>
      <c r="D67" s="335"/>
      <c r="E67" s="336" t="s">
        <v>56</v>
      </c>
      <c r="F67" s="337">
        <f>SUM(F68:F78)</f>
        <v>47803</v>
      </c>
    </row>
    <row r="68" spans="1:6" s="331" customFormat="1" ht="17.100000000000001" customHeight="1" x14ac:dyDescent="0.2">
      <c r="A68" s="334"/>
      <c r="B68" s="334"/>
      <c r="C68" s="341"/>
      <c r="D68" s="332" t="s">
        <v>152</v>
      </c>
      <c r="E68" s="339" t="s">
        <v>306</v>
      </c>
      <c r="F68" s="340">
        <v>350</v>
      </c>
    </row>
    <row r="69" spans="1:6" s="331" customFormat="1" ht="17.100000000000001" customHeight="1" x14ac:dyDescent="0.2">
      <c r="A69" s="334"/>
      <c r="B69" s="334"/>
      <c r="C69" s="338"/>
      <c r="D69" s="332" t="s">
        <v>157</v>
      </c>
      <c r="E69" s="339" t="s">
        <v>192</v>
      </c>
      <c r="F69" s="340">
        <v>4000</v>
      </c>
    </row>
    <row r="70" spans="1:6" s="331" customFormat="1" ht="45" x14ac:dyDescent="0.2">
      <c r="A70" s="334"/>
      <c r="B70" s="334"/>
      <c r="C70" s="338"/>
      <c r="D70" s="332" t="s">
        <v>167</v>
      </c>
      <c r="E70" s="339" t="s">
        <v>408</v>
      </c>
      <c r="F70" s="340">
        <v>8939</v>
      </c>
    </row>
    <row r="71" spans="1:6" s="331" customFormat="1" ht="22.5" x14ac:dyDescent="0.2">
      <c r="A71" s="334"/>
      <c r="B71" s="334"/>
      <c r="C71" s="338"/>
      <c r="D71" s="332" t="s">
        <v>153</v>
      </c>
      <c r="E71" s="339" t="s">
        <v>352</v>
      </c>
      <c r="F71" s="340">
        <v>3000</v>
      </c>
    </row>
    <row r="72" spans="1:6" s="331" customFormat="1" ht="17.100000000000001" customHeight="1" x14ac:dyDescent="0.2">
      <c r="A72" s="334"/>
      <c r="B72" s="334"/>
      <c r="C72" s="338"/>
      <c r="D72" s="332" t="s">
        <v>158</v>
      </c>
      <c r="E72" s="339" t="s">
        <v>193</v>
      </c>
      <c r="F72" s="340">
        <v>2000</v>
      </c>
    </row>
    <row r="73" spans="1:6" s="331" customFormat="1" ht="17.100000000000001" customHeight="1" x14ac:dyDescent="0.2">
      <c r="A73" s="334"/>
      <c r="B73" s="334"/>
      <c r="C73" s="338"/>
      <c r="D73" s="332" t="s">
        <v>164</v>
      </c>
      <c r="E73" s="339" t="s">
        <v>194</v>
      </c>
      <c r="F73" s="340">
        <v>6000</v>
      </c>
    </row>
    <row r="74" spans="1:6" s="331" customFormat="1" ht="17.100000000000001" customHeight="1" x14ac:dyDescent="0.2">
      <c r="A74" s="334"/>
      <c r="B74" s="334"/>
      <c r="C74" s="338"/>
      <c r="D74" s="332" t="s">
        <v>171</v>
      </c>
      <c r="E74" s="339" t="s">
        <v>194</v>
      </c>
      <c r="F74" s="340">
        <v>1500</v>
      </c>
    </row>
    <row r="75" spans="1:6" s="331" customFormat="1" ht="22.5" x14ac:dyDescent="0.2">
      <c r="A75" s="334"/>
      <c r="B75" s="334"/>
      <c r="C75" s="338"/>
      <c r="D75" s="332" t="s">
        <v>154</v>
      </c>
      <c r="E75" s="339" t="s">
        <v>397</v>
      </c>
      <c r="F75" s="340">
        <v>5514</v>
      </c>
    </row>
    <row r="76" spans="1:6" s="331" customFormat="1" ht="11.25" x14ac:dyDescent="0.2">
      <c r="A76" s="334"/>
      <c r="B76" s="334"/>
      <c r="C76" s="338"/>
      <c r="D76" s="332" t="s">
        <v>162</v>
      </c>
      <c r="E76" s="339" t="s">
        <v>194</v>
      </c>
      <c r="F76" s="340">
        <v>7000</v>
      </c>
    </row>
    <row r="77" spans="1:6" s="331" customFormat="1" ht="17.100000000000001" customHeight="1" x14ac:dyDescent="0.2">
      <c r="A77" s="334"/>
      <c r="B77" s="334"/>
      <c r="C77" s="338"/>
      <c r="D77" s="332" t="s">
        <v>166</v>
      </c>
      <c r="E77" s="339" t="s">
        <v>195</v>
      </c>
      <c r="F77" s="340">
        <v>2000</v>
      </c>
    </row>
    <row r="78" spans="1:6" s="331" customFormat="1" ht="22.5" x14ac:dyDescent="0.2">
      <c r="A78" s="334"/>
      <c r="B78" s="334"/>
      <c r="C78" s="338"/>
      <c r="D78" s="332" t="s">
        <v>156</v>
      </c>
      <c r="E78" s="339" t="s">
        <v>353</v>
      </c>
      <c r="F78" s="340">
        <v>7500</v>
      </c>
    </row>
    <row r="79" spans="1:6" s="331" customFormat="1" ht="17.100000000000001" customHeight="1" x14ac:dyDescent="0.2">
      <c r="A79" s="334"/>
      <c r="B79" s="334"/>
      <c r="C79" s="335" t="s">
        <v>197</v>
      </c>
      <c r="D79" s="335"/>
      <c r="E79" s="336" t="s">
        <v>73</v>
      </c>
      <c r="F79" s="337">
        <f>F80</f>
        <v>4000</v>
      </c>
    </row>
    <row r="80" spans="1:6" s="331" customFormat="1" ht="17.100000000000001" customHeight="1" x14ac:dyDescent="0.2">
      <c r="A80" s="334"/>
      <c r="B80" s="334"/>
      <c r="C80" s="332"/>
      <c r="D80" s="332" t="s">
        <v>157</v>
      </c>
      <c r="E80" s="339" t="s">
        <v>354</v>
      </c>
      <c r="F80" s="340">
        <v>4000</v>
      </c>
    </row>
    <row r="81" spans="1:6" s="331" customFormat="1" ht="17.100000000000001" customHeight="1" x14ac:dyDescent="0.2">
      <c r="A81" s="334"/>
      <c r="B81" s="334"/>
      <c r="C81" s="335" t="s">
        <v>184</v>
      </c>
      <c r="D81" s="335"/>
      <c r="E81" s="336" t="s">
        <v>58</v>
      </c>
      <c r="F81" s="337">
        <f>SUM(F82:F86)</f>
        <v>7330</v>
      </c>
    </row>
    <row r="82" spans="1:6" s="331" customFormat="1" ht="17.100000000000001" customHeight="1" x14ac:dyDescent="0.2">
      <c r="A82" s="334"/>
      <c r="B82" s="334"/>
      <c r="C82" s="338"/>
      <c r="D82" s="332" t="s">
        <v>169</v>
      </c>
      <c r="E82" s="339" t="s">
        <v>355</v>
      </c>
      <c r="F82" s="340">
        <v>4510</v>
      </c>
    </row>
    <row r="83" spans="1:6" s="331" customFormat="1" ht="17.100000000000001" customHeight="1" x14ac:dyDescent="0.2">
      <c r="A83" s="334"/>
      <c r="B83" s="334"/>
      <c r="C83" s="338"/>
      <c r="D83" s="332" t="s">
        <v>199</v>
      </c>
      <c r="E83" s="339" t="s">
        <v>200</v>
      </c>
      <c r="F83" s="340">
        <v>1000</v>
      </c>
    </row>
    <row r="84" spans="1:6" s="331" customFormat="1" ht="17.100000000000001" customHeight="1" x14ac:dyDescent="0.2">
      <c r="A84" s="334"/>
      <c r="B84" s="334"/>
      <c r="C84" s="338"/>
      <c r="D84" s="332" t="s">
        <v>158</v>
      </c>
      <c r="E84" s="339" t="s">
        <v>193</v>
      </c>
      <c r="F84" s="340">
        <v>300</v>
      </c>
    </row>
    <row r="85" spans="1:6" s="331" customFormat="1" ht="17.100000000000001" customHeight="1" x14ac:dyDescent="0.2">
      <c r="A85" s="334"/>
      <c r="B85" s="334"/>
      <c r="C85" s="338"/>
      <c r="D85" s="332" t="s">
        <v>154</v>
      </c>
      <c r="E85" s="339" t="s">
        <v>170</v>
      </c>
      <c r="F85" s="340">
        <v>520</v>
      </c>
    </row>
    <row r="86" spans="1:6" s="331" customFormat="1" ht="17.100000000000001" customHeight="1" x14ac:dyDescent="0.2">
      <c r="A86" s="334"/>
      <c r="B86" s="334"/>
      <c r="C86" s="338"/>
      <c r="D86" s="332" t="s">
        <v>162</v>
      </c>
      <c r="E86" s="339" t="s">
        <v>356</v>
      </c>
      <c r="F86" s="340">
        <v>1000</v>
      </c>
    </row>
    <row r="87" spans="1:6" s="331" customFormat="1" ht="17.100000000000001" customHeight="1" x14ac:dyDescent="0.2">
      <c r="A87" s="334"/>
      <c r="B87" s="334"/>
      <c r="C87" s="335" t="s">
        <v>201</v>
      </c>
      <c r="D87" s="335"/>
      <c r="E87" s="336" t="s">
        <v>202</v>
      </c>
      <c r="F87" s="337">
        <f>F88</f>
        <v>1325</v>
      </c>
    </row>
    <row r="88" spans="1:6" s="331" customFormat="1" ht="17.100000000000001" customHeight="1" x14ac:dyDescent="0.2">
      <c r="A88" s="334"/>
      <c r="B88" s="334"/>
      <c r="C88" s="332"/>
      <c r="D88" s="332" t="s">
        <v>154</v>
      </c>
      <c r="E88" s="339" t="s">
        <v>170</v>
      </c>
      <c r="F88" s="340">
        <v>1325</v>
      </c>
    </row>
    <row r="89" spans="1:6" s="331" customFormat="1" ht="17.100000000000001" customHeight="1" x14ac:dyDescent="0.2">
      <c r="A89" s="334"/>
      <c r="B89" s="334"/>
      <c r="C89" s="335" t="s">
        <v>203</v>
      </c>
      <c r="D89" s="335"/>
      <c r="E89" s="336" t="s">
        <v>131</v>
      </c>
      <c r="F89" s="337">
        <f>F90</f>
        <v>1000</v>
      </c>
    </row>
    <row r="90" spans="1:6" s="331" customFormat="1" ht="17.100000000000001" customHeight="1" x14ac:dyDescent="0.2">
      <c r="A90" s="334"/>
      <c r="B90" s="334"/>
      <c r="C90" s="332"/>
      <c r="D90" s="332" t="s">
        <v>157</v>
      </c>
      <c r="E90" s="339" t="s">
        <v>204</v>
      </c>
      <c r="F90" s="340">
        <v>1000</v>
      </c>
    </row>
    <row r="91" spans="1:6" s="331" customFormat="1" ht="17.100000000000001" customHeight="1" x14ac:dyDescent="0.2">
      <c r="A91" s="333"/>
      <c r="B91" s="534" t="s">
        <v>205</v>
      </c>
      <c r="C91" s="535"/>
      <c r="D91" s="535"/>
      <c r="E91" s="536" t="s">
        <v>206</v>
      </c>
      <c r="F91" s="537">
        <f>F92</f>
        <v>179</v>
      </c>
    </row>
    <row r="92" spans="1:6" s="331" customFormat="1" ht="17.100000000000001" customHeight="1" x14ac:dyDescent="0.2">
      <c r="A92" s="334"/>
      <c r="B92" s="334"/>
      <c r="C92" s="335" t="s">
        <v>183</v>
      </c>
      <c r="D92" s="335"/>
      <c r="E92" s="336" t="s">
        <v>56</v>
      </c>
      <c r="F92" s="337">
        <f>F93</f>
        <v>179</v>
      </c>
    </row>
    <row r="93" spans="1:6" s="331" customFormat="1" ht="17.100000000000001" customHeight="1" x14ac:dyDescent="0.2">
      <c r="A93" s="334"/>
      <c r="B93" s="334"/>
      <c r="C93" s="338"/>
      <c r="D93" s="332" t="s">
        <v>160</v>
      </c>
      <c r="E93" s="339" t="s">
        <v>207</v>
      </c>
      <c r="F93" s="340">
        <v>179</v>
      </c>
    </row>
    <row r="94" spans="1:6" s="331" customFormat="1" ht="17.100000000000001" customHeight="1" x14ac:dyDescent="0.2">
      <c r="A94" s="333"/>
      <c r="B94" s="534" t="s">
        <v>208</v>
      </c>
      <c r="C94" s="535"/>
      <c r="D94" s="535"/>
      <c r="E94" s="536" t="s">
        <v>111</v>
      </c>
      <c r="F94" s="537">
        <f>F98+F114+F95+F124</f>
        <v>67038.03</v>
      </c>
    </row>
    <row r="95" spans="1:6" s="331" customFormat="1" ht="17.100000000000001" customHeight="1" x14ac:dyDescent="0.2">
      <c r="A95" s="334"/>
      <c r="B95" s="334"/>
      <c r="C95" s="335" t="s">
        <v>209</v>
      </c>
      <c r="D95" s="335"/>
      <c r="E95" s="336" t="s">
        <v>147</v>
      </c>
      <c r="F95" s="337">
        <f>SUM(F96:F97)</f>
        <v>1900</v>
      </c>
    </row>
    <row r="96" spans="1:6" s="331" customFormat="1" ht="17.100000000000001" customHeight="1" x14ac:dyDescent="0.2">
      <c r="A96" s="334"/>
      <c r="B96" s="334"/>
      <c r="C96" s="338"/>
      <c r="D96" s="332" t="s">
        <v>167</v>
      </c>
      <c r="E96" s="339" t="s">
        <v>210</v>
      </c>
      <c r="F96" s="340">
        <v>800</v>
      </c>
    </row>
    <row r="97" spans="1:6" s="331" customFormat="1" ht="17.100000000000001" customHeight="1" x14ac:dyDescent="0.2">
      <c r="A97" s="334"/>
      <c r="B97" s="334"/>
      <c r="C97" s="338"/>
      <c r="D97" s="332" t="s">
        <v>160</v>
      </c>
      <c r="E97" s="339" t="s">
        <v>211</v>
      </c>
      <c r="F97" s="340">
        <v>1100</v>
      </c>
    </row>
    <row r="98" spans="1:6" s="331" customFormat="1" ht="17.100000000000001" customHeight="1" x14ac:dyDescent="0.2">
      <c r="A98" s="334"/>
      <c r="B98" s="334"/>
      <c r="C98" s="335" t="s">
        <v>183</v>
      </c>
      <c r="D98" s="335"/>
      <c r="E98" s="336" t="s">
        <v>56</v>
      </c>
      <c r="F98" s="337">
        <f>SUM(F99:F113)</f>
        <v>42352.03</v>
      </c>
    </row>
    <row r="99" spans="1:6" s="331" customFormat="1" ht="17.100000000000001" customHeight="1" x14ac:dyDescent="0.2">
      <c r="A99" s="334"/>
      <c r="B99" s="334"/>
      <c r="C99" s="338"/>
      <c r="D99" s="332" t="s">
        <v>169</v>
      </c>
      <c r="E99" s="339" t="s">
        <v>210</v>
      </c>
      <c r="F99" s="340">
        <v>1000</v>
      </c>
    </row>
    <row r="100" spans="1:6" s="331" customFormat="1" ht="17.100000000000001" customHeight="1" x14ac:dyDescent="0.2">
      <c r="A100" s="334"/>
      <c r="B100" s="334"/>
      <c r="C100" s="338"/>
      <c r="D100" s="332" t="s">
        <v>151</v>
      </c>
      <c r="E100" s="339" t="s">
        <v>210</v>
      </c>
      <c r="F100" s="340">
        <v>800</v>
      </c>
    </row>
    <row r="101" spans="1:6" s="331" customFormat="1" ht="17.100000000000001" customHeight="1" x14ac:dyDescent="0.2">
      <c r="A101" s="334"/>
      <c r="B101" s="334"/>
      <c r="C101" s="338"/>
      <c r="D101" s="332" t="s">
        <v>152</v>
      </c>
      <c r="E101" s="339" t="s">
        <v>212</v>
      </c>
      <c r="F101" s="340">
        <v>2500</v>
      </c>
    </row>
    <row r="102" spans="1:6" s="331" customFormat="1" ht="17.100000000000001" customHeight="1" x14ac:dyDescent="0.2">
      <c r="A102" s="334"/>
      <c r="B102" s="334"/>
      <c r="C102" s="338"/>
      <c r="D102" s="332" t="s">
        <v>157</v>
      </c>
      <c r="E102" s="339" t="s">
        <v>210</v>
      </c>
      <c r="F102" s="340">
        <v>2000</v>
      </c>
    </row>
    <row r="103" spans="1:6" s="331" customFormat="1" ht="17.100000000000001" customHeight="1" x14ac:dyDescent="0.2">
      <c r="A103" s="334"/>
      <c r="B103" s="334"/>
      <c r="C103" s="338"/>
      <c r="D103" s="332" t="s">
        <v>167</v>
      </c>
      <c r="E103" s="339" t="s">
        <v>213</v>
      </c>
      <c r="F103" s="340">
        <v>2000</v>
      </c>
    </row>
    <row r="104" spans="1:6" s="331" customFormat="1" ht="17.100000000000001" customHeight="1" x14ac:dyDescent="0.2">
      <c r="A104" s="334"/>
      <c r="B104" s="334"/>
      <c r="C104" s="338"/>
      <c r="D104" s="332" t="s">
        <v>153</v>
      </c>
      <c r="E104" s="339" t="s">
        <v>211</v>
      </c>
      <c r="F104" s="340">
        <v>1760.03</v>
      </c>
    </row>
    <row r="105" spans="1:6" s="331" customFormat="1" ht="17.100000000000001" customHeight="1" x14ac:dyDescent="0.2">
      <c r="A105" s="334"/>
      <c r="B105" s="334"/>
      <c r="C105" s="338"/>
      <c r="D105" s="332" t="s">
        <v>158</v>
      </c>
      <c r="E105" s="339" t="s">
        <v>211</v>
      </c>
      <c r="F105" s="340">
        <v>1748</v>
      </c>
    </row>
    <row r="106" spans="1:6" s="331" customFormat="1" ht="22.5" x14ac:dyDescent="0.2">
      <c r="A106" s="334"/>
      <c r="B106" s="334"/>
      <c r="C106" s="338"/>
      <c r="D106" s="332" t="s">
        <v>171</v>
      </c>
      <c r="E106" s="339" t="s">
        <v>398</v>
      </c>
      <c r="F106" s="340">
        <f>1972+2500</f>
        <v>4472</v>
      </c>
    </row>
    <row r="107" spans="1:6" s="331" customFormat="1" ht="17.100000000000001" customHeight="1" x14ac:dyDescent="0.2">
      <c r="A107" s="334"/>
      <c r="B107" s="334"/>
      <c r="C107" s="338"/>
      <c r="D107" s="332" t="s">
        <v>155</v>
      </c>
      <c r="E107" s="339" t="s">
        <v>214</v>
      </c>
      <c r="F107" s="340">
        <v>2000</v>
      </c>
    </row>
    <row r="108" spans="1:6" s="331" customFormat="1" ht="17.100000000000001" customHeight="1" x14ac:dyDescent="0.2">
      <c r="A108" s="334"/>
      <c r="B108" s="334"/>
      <c r="C108" s="338"/>
      <c r="D108" s="332" t="s">
        <v>160</v>
      </c>
      <c r="E108" s="339" t="s">
        <v>215</v>
      </c>
      <c r="F108" s="340">
        <v>2700</v>
      </c>
    </row>
    <row r="109" spans="1:6" s="331" customFormat="1" ht="17.100000000000001" customHeight="1" x14ac:dyDescent="0.2">
      <c r="A109" s="334"/>
      <c r="B109" s="334"/>
      <c r="C109" s="338"/>
      <c r="D109" s="332" t="s">
        <v>161</v>
      </c>
      <c r="E109" s="339" t="s">
        <v>210</v>
      </c>
      <c r="F109" s="340">
        <v>5000</v>
      </c>
    </row>
    <row r="110" spans="1:6" s="331" customFormat="1" ht="17.100000000000001" customHeight="1" x14ac:dyDescent="0.2">
      <c r="A110" s="334"/>
      <c r="B110" s="334"/>
      <c r="C110" s="338"/>
      <c r="D110" s="332" t="s">
        <v>162</v>
      </c>
      <c r="E110" s="339" t="s">
        <v>216</v>
      </c>
      <c r="F110" s="340">
        <v>1500</v>
      </c>
    </row>
    <row r="111" spans="1:6" s="331" customFormat="1" ht="17.100000000000001" customHeight="1" x14ac:dyDescent="0.2">
      <c r="A111" s="334"/>
      <c r="B111" s="334"/>
      <c r="C111" s="338"/>
      <c r="D111" s="332" t="s">
        <v>166</v>
      </c>
      <c r="E111" s="339" t="s">
        <v>211</v>
      </c>
      <c r="F111" s="340">
        <v>2515</v>
      </c>
    </row>
    <row r="112" spans="1:6" s="331" customFormat="1" ht="17.100000000000001" customHeight="1" x14ac:dyDescent="0.2">
      <c r="A112" s="334"/>
      <c r="B112" s="334"/>
      <c r="C112" s="338"/>
      <c r="D112" s="332" t="s">
        <v>156</v>
      </c>
      <c r="E112" s="339" t="s">
        <v>211</v>
      </c>
      <c r="F112" s="340">
        <v>3457</v>
      </c>
    </row>
    <row r="113" spans="1:6" s="331" customFormat="1" ht="33.75" x14ac:dyDescent="0.2">
      <c r="A113" s="334"/>
      <c r="B113" s="334"/>
      <c r="C113" s="338"/>
      <c r="D113" s="332" t="s">
        <v>172</v>
      </c>
      <c r="E113" s="339" t="s">
        <v>357</v>
      </c>
      <c r="F113" s="340">
        <f>1400+7500</f>
        <v>8900</v>
      </c>
    </row>
    <row r="114" spans="1:6" s="331" customFormat="1" ht="17.100000000000001" customHeight="1" x14ac:dyDescent="0.2">
      <c r="A114" s="334"/>
      <c r="B114" s="334"/>
      <c r="C114" s="335" t="s">
        <v>184</v>
      </c>
      <c r="D114" s="335"/>
      <c r="E114" s="336" t="s">
        <v>58</v>
      </c>
      <c r="F114" s="337">
        <f>SUM(F115:F123)</f>
        <v>15286</v>
      </c>
    </row>
    <row r="115" spans="1:6" s="331" customFormat="1" ht="17.100000000000001" customHeight="1" x14ac:dyDescent="0.2">
      <c r="A115" s="334"/>
      <c r="B115" s="334"/>
      <c r="C115" s="338"/>
      <c r="D115" s="332" t="s">
        <v>169</v>
      </c>
      <c r="E115" s="339" t="s">
        <v>217</v>
      </c>
      <c r="F115" s="340">
        <v>2000</v>
      </c>
    </row>
    <row r="116" spans="1:6" s="331" customFormat="1" ht="22.5" x14ac:dyDescent="0.2">
      <c r="A116" s="334"/>
      <c r="B116" s="334"/>
      <c r="C116" s="338"/>
      <c r="D116" s="332" t="s">
        <v>151</v>
      </c>
      <c r="E116" s="339" t="s">
        <v>358</v>
      </c>
      <c r="F116" s="340">
        <v>3200</v>
      </c>
    </row>
    <row r="117" spans="1:6" s="331" customFormat="1" ht="17.100000000000001" customHeight="1" x14ac:dyDescent="0.2">
      <c r="A117" s="334"/>
      <c r="B117" s="334"/>
      <c r="C117" s="338"/>
      <c r="D117" s="332" t="s">
        <v>152</v>
      </c>
      <c r="E117" s="339" t="s">
        <v>212</v>
      </c>
      <c r="F117" s="340">
        <v>1000</v>
      </c>
    </row>
    <row r="118" spans="1:6" s="331" customFormat="1" ht="17.100000000000001" customHeight="1" x14ac:dyDescent="0.2">
      <c r="A118" s="334"/>
      <c r="B118" s="334"/>
      <c r="C118" s="338"/>
      <c r="D118" s="332" t="s">
        <v>157</v>
      </c>
      <c r="E118" s="339" t="s">
        <v>210</v>
      </c>
      <c r="F118" s="340">
        <v>600</v>
      </c>
    </row>
    <row r="119" spans="1:6" s="331" customFormat="1" ht="17.100000000000001" customHeight="1" x14ac:dyDescent="0.2">
      <c r="A119" s="334"/>
      <c r="B119" s="334"/>
      <c r="C119" s="338"/>
      <c r="D119" s="332" t="s">
        <v>158</v>
      </c>
      <c r="E119" s="339" t="s">
        <v>211</v>
      </c>
      <c r="F119" s="340">
        <v>3000</v>
      </c>
    </row>
    <row r="120" spans="1:6" s="331" customFormat="1" ht="17.100000000000001" customHeight="1" x14ac:dyDescent="0.2">
      <c r="A120" s="334"/>
      <c r="B120" s="334"/>
      <c r="C120" s="338"/>
      <c r="D120" s="332" t="s">
        <v>164</v>
      </c>
      <c r="E120" s="339" t="s">
        <v>316</v>
      </c>
      <c r="F120" s="340">
        <v>445</v>
      </c>
    </row>
    <row r="121" spans="1:6" s="331" customFormat="1" ht="17.100000000000001" customHeight="1" x14ac:dyDescent="0.2">
      <c r="A121" s="334"/>
      <c r="B121" s="334"/>
      <c r="C121" s="338"/>
      <c r="D121" s="332" t="s">
        <v>162</v>
      </c>
      <c r="E121" s="339" t="s">
        <v>216</v>
      </c>
      <c r="F121" s="340">
        <v>1441</v>
      </c>
    </row>
    <row r="122" spans="1:6" s="331" customFormat="1" ht="17.100000000000001" customHeight="1" x14ac:dyDescent="0.2">
      <c r="A122" s="334"/>
      <c r="B122" s="334"/>
      <c r="C122" s="338"/>
      <c r="D122" s="332" t="s">
        <v>156</v>
      </c>
      <c r="E122" s="339" t="s">
        <v>211</v>
      </c>
      <c r="F122" s="340">
        <v>1000</v>
      </c>
    </row>
    <row r="123" spans="1:6" s="331" customFormat="1" ht="33.75" x14ac:dyDescent="0.2">
      <c r="A123" s="334"/>
      <c r="B123" s="334"/>
      <c r="C123" s="338"/>
      <c r="D123" s="332" t="s">
        <v>172</v>
      </c>
      <c r="E123" s="339" t="s">
        <v>407</v>
      </c>
      <c r="F123" s="340">
        <v>2600</v>
      </c>
    </row>
    <row r="124" spans="1:6" s="331" customFormat="1" ht="17.100000000000001" customHeight="1" x14ac:dyDescent="0.2">
      <c r="A124" s="334"/>
      <c r="B124" s="334"/>
      <c r="C124" s="335" t="s">
        <v>26</v>
      </c>
      <c r="D124" s="335"/>
      <c r="E124" s="336" t="s">
        <v>359</v>
      </c>
      <c r="F124" s="337">
        <f>F125</f>
        <v>7500</v>
      </c>
    </row>
    <row r="125" spans="1:6" s="331" customFormat="1" ht="17.100000000000001" customHeight="1" x14ac:dyDescent="0.2">
      <c r="A125" s="334"/>
      <c r="B125" s="334"/>
      <c r="C125" s="338"/>
      <c r="D125" s="332" t="s">
        <v>160</v>
      </c>
      <c r="E125" s="339" t="s">
        <v>327</v>
      </c>
      <c r="F125" s="340">
        <v>7500</v>
      </c>
    </row>
    <row r="126" spans="1:6" s="331" customFormat="1" ht="17.100000000000001" customHeight="1" x14ac:dyDescent="0.2">
      <c r="A126" s="538" t="s">
        <v>219</v>
      </c>
      <c r="B126" s="541"/>
      <c r="C126" s="541"/>
      <c r="D126" s="541"/>
      <c r="E126" s="539" t="s">
        <v>220</v>
      </c>
      <c r="F126" s="542">
        <f>F127</f>
        <v>33968</v>
      </c>
    </row>
    <row r="127" spans="1:6" s="331" customFormat="1" ht="17.100000000000001" customHeight="1" x14ac:dyDescent="0.2">
      <c r="A127" s="333"/>
      <c r="B127" s="534" t="s">
        <v>221</v>
      </c>
      <c r="C127" s="535"/>
      <c r="D127" s="535"/>
      <c r="E127" s="536" t="s">
        <v>111</v>
      </c>
      <c r="F127" s="537">
        <f>F143+F128+F147</f>
        <v>33968</v>
      </c>
    </row>
    <row r="128" spans="1:6" s="331" customFormat="1" ht="17.100000000000001" customHeight="1" x14ac:dyDescent="0.2">
      <c r="A128" s="334"/>
      <c r="B128" s="334"/>
      <c r="C128" s="335" t="s">
        <v>183</v>
      </c>
      <c r="D128" s="335"/>
      <c r="E128" s="336" t="s">
        <v>56</v>
      </c>
      <c r="F128" s="337">
        <f>SUM(F129:F142)</f>
        <v>24568</v>
      </c>
    </row>
    <row r="129" spans="1:6" s="331" customFormat="1" ht="17.100000000000001" customHeight="1" x14ac:dyDescent="0.2">
      <c r="A129" s="334"/>
      <c r="B129" s="334"/>
      <c r="C129" s="338"/>
      <c r="D129" s="332" t="s">
        <v>169</v>
      </c>
      <c r="E129" s="339" t="s">
        <v>301</v>
      </c>
      <c r="F129" s="340">
        <v>500</v>
      </c>
    </row>
    <row r="130" spans="1:6" s="331" customFormat="1" ht="17.100000000000001" customHeight="1" x14ac:dyDescent="0.2">
      <c r="A130" s="334"/>
      <c r="B130" s="334"/>
      <c r="C130" s="338"/>
      <c r="D130" s="332" t="s">
        <v>151</v>
      </c>
      <c r="E130" s="339" t="s">
        <v>222</v>
      </c>
      <c r="F130" s="340">
        <v>800</v>
      </c>
    </row>
    <row r="131" spans="1:6" s="331" customFormat="1" ht="17.100000000000001" customHeight="1" x14ac:dyDescent="0.2">
      <c r="A131" s="334"/>
      <c r="B131" s="334"/>
      <c r="C131" s="338"/>
      <c r="D131" s="332" t="s">
        <v>152</v>
      </c>
      <c r="E131" s="339" t="s">
        <v>173</v>
      </c>
      <c r="F131" s="340">
        <v>3000</v>
      </c>
    </row>
    <row r="132" spans="1:6" s="331" customFormat="1" ht="17.100000000000001" customHeight="1" x14ac:dyDescent="0.2">
      <c r="A132" s="334"/>
      <c r="B132" s="334"/>
      <c r="C132" s="338"/>
      <c r="D132" s="332" t="s">
        <v>157</v>
      </c>
      <c r="E132" s="339" t="s">
        <v>223</v>
      </c>
      <c r="F132" s="340">
        <v>2868</v>
      </c>
    </row>
    <row r="133" spans="1:6" s="331" customFormat="1" ht="11.25" x14ac:dyDescent="0.2">
      <c r="A133" s="334"/>
      <c r="B133" s="334"/>
      <c r="C133" s="338"/>
      <c r="D133" s="332" t="s">
        <v>167</v>
      </c>
      <c r="E133" s="339" t="s">
        <v>224</v>
      </c>
      <c r="F133" s="340">
        <v>600</v>
      </c>
    </row>
    <row r="134" spans="1:6" s="331" customFormat="1" ht="17.100000000000001" customHeight="1" x14ac:dyDescent="0.2">
      <c r="A134" s="334"/>
      <c r="B134" s="334"/>
      <c r="C134" s="338"/>
      <c r="D134" s="332" t="s">
        <v>153</v>
      </c>
      <c r="E134" s="339" t="s">
        <v>173</v>
      </c>
      <c r="F134" s="340">
        <v>1700</v>
      </c>
    </row>
    <row r="135" spans="1:6" s="331" customFormat="1" ht="11.25" x14ac:dyDescent="0.2">
      <c r="A135" s="334"/>
      <c r="B135" s="334"/>
      <c r="C135" s="338"/>
      <c r="D135" s="332" t="s">
        <v>158</v>
      </c>
      <c r="E135" s="339" t="s">
        <v>225</v>
      </c>
      <c r="F135" s="340">
        <v>1900</v>
      </c>
    </row>
    <row r="136" spans="1:6" s="331" customFormat="1" ht="17.100000000000001" customHeight="1" x14ac:dyDescent="0.2">
      <c r="A136" s="334"/>
      <c r="B136" s="334"/>
      <c r="C136" s="338"/>
      <c r="D136" s="332" t="s">
        <v>154</v>
      </c>
      <c r="E136" s="468" t="s">
        <v>360</v>
      </c>
      <c r="F136" s="340">
        <v>300</v>
      </c>
    </row>
    <row r="137" spans="1:6" s="331" customFormat="1" ht="17.100000000000001" customHeight="1" x14ac:dyDescent="0.2">
      <c r="A137" s="334"/>
      <c r="B137" s="334"/>
      <c r="C137" s="338"/>
      <c r="D137" s="332" t="s">
        <v>155</v>
      </c>
      <c r="E137" s="339" t="s">
        <v>322</v>
      </c>
      <c r="F137" s="340">
        <v>1000</v>
      </c>
    </row>
    <row r="138" spans="1:6" s="331" customFormat="1" ht="17.100000000000001" customHeight="1" x14ac:dyDescent="0.2">
      <c r="A138" s="334"/>
      <c r="B138" s="334"/>
      <c r="C138" s="338"/>
      <c r="D138" s="332" t="s">
        <v>160</v>
      </c>
      <c r="E138" s="339" t="s">
        <v>226</v>
      </c>
      <c r="F138" s="340">
        <v>2700</v>
      </c>
    </row>
    <row r="139" spans="1:6" s="331" customFormat="1" ht="17.100000000000001" customHeight="1" x14ac:dyDescent="0.2">
      <c r="A139" s="334"/>
      <c r="B139" s="334"/>
      <c r="C139" s="338"/>
      <c r="D139" s="332" t="s">
        <v>161</v>
      </c>
      <c r="E139" s="339" t="s">
        <v>227</v>
      </c>
      <c r="F139" s="340">
        <v>5500</v>
      </c>
    </row>
    <row r="140" spans="1:6" s="331" customFormat="1" ht="17.100000000000001" customHeight="1" x14ac:dyDescent="0.2">
      <c r="A140" s="334"/>
      <c r="B140" s="334"/>
      <c r="C140" s="338"/>
      <c r="D140" s="332" t="s">
        <v>162</v>
      </c>
      <c r="E140" s="339" t="s">
        <v>228</v>
      </c>
      <c r="F140" s="340">
        <v>200</v>
      </c>
    </row>
    <row r="141" spans="1:6" s="331" customFormat="1" ht="11.25" x14ac:dyDescent="0.2">
      <c r="A141" s="334"/>
      <c r="B141" s="334"/>
      <c r="C141" s="338"/>
      <c r="D141" s="332" t="s">
        <v>166</v>
      </c>
      <c r="E141" s="339" t="s">
        <v>361</v>
      </c>
      <c r="F141" s="340">
        <v>2000</v>
      </c>
    </row>
    <row r="142" spans="1:6" s="331" customFormat="1" ht="17.100000000000001" customHeight="1" x14ac:dyDescent="0.2">
      <c r="A142" s="334"/>
      <c r="B142" s="334"/>
      <c r="C142" s="338"/>
      <c r="D142" s="332" t="s">
        <v>156</v>
      </c>
      <c r="E142" s="469" t="s">
        <v>362</v>
      </c>
      <c r="F142" s="340">
        <v>1500</v>
      </c>
    </row>
    <row r="143" spans="1:6" s="331" customFormat="1" ht="17.100000000000001" customHeight="1" x14ac:dyDescent="0.2">
      <c r="A143" s="334"/>
      <c r="B143" s="334"/>
      <c r="C143" s="335" t="s">
        <v>184</v>
      </c>
      <c r="D143" s="335"/>
      <c r="E143" s="336" t="s">
        <v>58</v>
      </c>
      <c r="F143" s="337">
        <f>SUM(F144:F146)</f>
        <v>3400</v>
      </c>
    </row>
    <row r="144" spans="1:6" s="331" customFormat="1" ht="17.100000000000001" customHeight="1" x14ac:dyDescent="0.2">
      <c r="A144" s="334"/>
      <c r="B144" s="334"/>
      <c r="C144" s="338"/>
      <c r="D144" s="332" t="s">
        <v>151</v>
      </c>
      <c r="E144" s="339" t="s">
        <v>363</v>
      </c>
      <c r="F144" s="340">
        <v>900</v>
      </c>
    </row>
    <row r="145" spans="1:6" s="331" customFormat="1" ht="17.100000000000001" customHeight="1" x14ac:dyDescent="0.2">
      <c r="A145" s="334"/>
      <c r="B145" s="334"/>
      <c r="C145" s="338"/>
      <c r="D145" s="332" t="s">
        <v>152</v>
      </c>
      <c r="E145" s="339" t="s">
        <v>173</v>
      </c>
      <c r="F145" s="340">
        <v>500</v>
      </c>
    </row>
    <row r="146" spans="1:6" s="331" customFormat="1" ht="17.100000000000001" customHeight="1" x14ac:dyDescent="0.2">
      <c r="A146" s="334"/>
      <c r="B146" s="334"/>
      <c r="C146" s="338"/>
      <c r="D146" s="332" t="s">
        <v>162</v>
      </c>
      <c r="E146" s="339" t="s">
        <v>228</v>
      </c>
      <c r="F146" s="340">
        <v>2000</v>
      </c>
    </row>
    <row r="147" spans="1:6" s="331" customFormat="1" ht="17.100000000000001" customHeight="1" x14ac:dyDescent="0.2">
      <c r="A147" s="334"/>
      <c r="B147" s="334"/>
      <c r="C147" s="335" t="s">
        <v>26</v>
      </c>
      <c r="D147" s="335"/>
      <c r="E147" s="336" t="s">
        <v>359</v>
      </c>
      <c r="F147" s="337">
        <f>F148</f>
        <v>6000</v>
      </c>
    </row>
    <row r="148" spans="1:6" s="331" customFormat="1" ht="17.100000000000001" customHeight="1" x14ac:dyDescent="0.2">
      <c r="A148" s="334"/>
      <c r="B148" s="334"/>
      <c r="C148" s="338"/>
      <c r="D148" s="332" t="s">
        <v>154</v>
      </c>
      <c r="E148" s="339" t="s">
        <v>399</v>
      </c>
      <c r="F148" s="471">
        <v>6000</v>
      </c>
    </row>
    <row r="149" spans="1:6" s="331" customFormat="1" ht="23.25" customHeight="1" x14ac:dyDescent="0.2">
      <c r="A149" s="680"/>
      <c r="B149" s="681"/>
      <c r="C149" s="681"/>
      <c r="D149" s="681"/>
      <c r="E149" s="476" t="s">
        <v>174</v>
      </c>
      <c r="F149" s="474">
        <f>F126+F56+F45+F40+F32+F25+F8</f>
        <v>241451</v>
      </c>
    </row>
    <row r="150" spans="1:6" s="331" customFormat="1" ht="15" customHeight="1" x14ac:dyDescent="0.2">
      <c r="A150" s="685"/>
      <c r="B150" s="686"/>
      <c r="C150" s="686"/>
      <c r="D150" s="686"/>
      <c r="E150" s="478" t="s">
        <v>366</v>
      </c>
      <c r="F150" s="470"/>
    </row>
    <row r="151" spans="1:6" s="331" customFormat="1" x14ac:dyDescent="0.2">
      <c r="A151" s="687"/>
      <c r="B151" s="687"/>
      <c r="C151" s="687"/>
      <c r="D151" s="687"/>
      <c r="E151" s="472" t="s">
        <v>365</v>
      </c>
      <c r="F151" s="477">
        <f>F149-F152</f>
        <v>227951</v>
      </c>
    </row>
    <row r="152" spans="1:6" s="331" customFormat="1" x14ac:dyDescent="0.2">
      <c r="A152" s="678"/>
      <c r="B152" s="679"/>
      <c r="C152" s="679"/>
      <c r="D152" s="679"/>
      <c r="E152" s="473" t="s">
        <v>364</v>
      </c>
      <c r="F152" s="475">
        <f>F147+F124</f>
        <v>13500</v>
      </c>
    </row>
    <row r="153" spans="1:6" s="331" customFormat="1" x14ac:dyDescent="0.2">
      <c r="A153" s="330"/>
      <c r="B153" s="330"/>
      <c r="C153" s="330"/>
      <c r="D153" s="330"/>
      <c r="E153" s="330"/>
      <c r="F153" s="330"/>
    </row>
    <row r="154" spans="1:6" s="331" customFormat="1" x14ac:dyDescent="0.2">
      <c r="A154" s="330"/>
      <c r="B154" s="330"/>
      <c r="C154" s="330"/>
      <c r="D154" s="330"/>
      <c r="E154" s="330"/>
      <c r="F154" s="330"/>
    </row>
    <row r="155" spans="1:6" s="331" customFormat="1" x14ac:dyDescent="0.2">
      <c r="A155" s="330"/>
      <c r="B155" s="330"/>
      <c r="C155" s="330"/>
      <c r="D155" s="330"/>
      <c r="E155" s="330"/>
      <c r="F155" s="330"/>
    </row>
  </sheetData>
  <sheetProtection selectLockedCells="1" selectUnlockedCells="1"/>
  <mergeCells count="9">
    <mergeCell ref="A152:D152"/>
    <mergeCell ref="A149:D149"/>
    <mergeCell ref="E1:F1"/>
    <mergeCell ref="E2:F2"/>
    <mergeCell ref="E3:F3"/>
    <mergeCell ref="E4:F4"/>
    <mergeCell ref="A150:D150"/>
    <mergeCell ref="A151:D151"/>
    <mergeCell ref="A5:F5"/>
  </mergeCells>
  <pageMargins left="0.70866141732283472" right="0" top="0.35433070866141736" bottom="0.59055118110236227" header="0.31496062992125984" footer="0.11811023622047245"/>
  <pageSetup paperSize="9" firstPageNumber="0" orientation="portrait" horizontalDpi="300" verticalDpi="300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topLeftCell="A85" zoomScaleNormal="100" workbookViewId="0">
      <selection activeCell="B89" sqref="B89"/>
    </sheetView>
  </sheetViews>
  <sheetFormatPr defaultRowHeight="12.75" x14ac:dyDescent="0.2"/>
  <cols>
    <col min="1" max="1" width="6" style="413" customWidth="1"/>
    <col min="2" max="2" width="51.85546875" style="413" customWidth="1"/>
    <col min="3" max="3" width="13.7109375" style="413" customWidth="1"/>
    <col min="4" max="4" width="20.42578125" style="413" customWidth="1"/>
    <col min="5" max="256" width="9.140625" style="413"/>
    <col min="257" max="257" width="6" style="413" customWidth="1"/>
    <col min="258" max="258" width="51.85546875" style="413" customWidth="1"/>
    <col min="259" max="259" width="13.7109375" style="413" customWidth="1"/>
    <col min="260" max="260" width="20.42578125" style="413" customWidth="1"/>
    <col min="261" max="512" width="9.140625" style="413"/>
    <col min="513" max="513" width="6" style="413" customWidth="1"/>
    <col min="514" max="514" width="51.85546875" style="413" customWidth="1"/>
    <col min="515" max="515" width="13.7109375" style="413" customWidth="1"/>
    <col min="516" max="516" width="20.42578125" style="413" customWidth="1"/>
    <col min="517" max="768" width="9.140625" style="413"/>
    <col min="769" max="769" width="6" style="413" customWidth="1"/>
    <col min="770" max="770" width="51.85546875" style="413" customWidth="1"/>
    <col min="771" max="771" width="13.7109375" style="413" customWidth="1"/>
    <col min="772" max="772" width="20.42578125" style="413" customWidth="1"/>
    <col min="773" max="1024" width="9.140625" style="413"/>
    <col min="1025" max="1025" width="6" style="413" customWidth="1"/>
    <col min="1026" max="1026" width="51.85546875" style="413" customWidth="1"/>
    <col min="1027" max="1027" width="13.7109375" style="413" customWidth="1"/>
    <col min="1028" max="1028" width="20.42578125" style="413" customWidth="1"/>
    <col min="1029" max="1280" width="9.140625" style="413"/>
    <col min="1281" max="1281" width="6" style="413" customWidth="1"/>
    <col min="1282" max="1282" width="51.85546875" style="413" customWidth="1"/>
    <col min="1283" max="1283" width="13.7109375" style="413" customWidth="1"/>
    <col min="1284" max="1284" width="20.42578125" style="413" customWidth="1"/>
    <col min="1285" max="1536" width="9.140625" style="413"/>
    <col min="1537" max="1537" width="6" style="413" customWidth="1"/>
    <col min="1538" max="1538" width="51.85546875" style="413" customWidth="1"/>
    <col min="1539" max="1539" width="13.7109375" style="413" customWidth="1"/>
    <col min="1540" max="1540" width="20.42578125" style="413" customWidth="1"/>
    <col min="1541" max="1792" width="9.140625" style="413"/>
    <col min="1793" max="1793" width="6" style="413" customWidth="1"/>
    <col min="1794" max="1794" width="51.85546875" style="413" customWidth="1"/>
    <col min="1795" max="1795" width="13.7109375" style="413" customWidth="1"/>
    <col min="1796" max="1796" width="20.42578125" style="413" customWidth="1"/>
    <col min="1797" max="2048" width="9.140625" style="413"/>
    <col min="2049" max="2049" width="6" style="413" customWidth="1"/>
    <col min="2050" max="2050" width="51.85546875" style="413" customWidth="1"/>
    <col min="2051" max="2051" width="13.7109375" style="413" customWidth="1"/>
    <col min="2052" max="2052" width="20.42578125" style="413" customWidth="1"/>
    <col min="2053" max="2304" width="9.140625" style="413"/>
    <col min="2305" max="2305" width="6" style="413" customWidth="1"/>
    <col min="2306" max="2306" width="51.85546875" style="413" customWidth="1"/>
    <col min="2307" max="2307" width="13.7109375" style="413" customWidth="1"/>
    <col min="2308" max="2308" width="20.42578125" style="413" customWidth="1"/>
    <col min="2309" max="2560" width="9.140625" style="413"/>
    <col min="2561" max="2561" width="6" style="413" customWidth="1"/>
    <col min="2562" max="2562" width="51.85546875" style="413" customWidth="1"/>
    <col min="2563" max="2563" width="13.7109375" style="413" customWidth="1"/>
    <col min="2564" max="2564" width="20.42578125" style="413" customWidth="1"/>
    <col min="2565" max="2816" width="9.140625" style="413"/>
    <col min="2817" max="2817" width="6" style="413" customWidth="1"/>
    <col min="2818" max="2818" width="51.85546875" style="413" customWidth="1"/>
    <col min="2819" max="2819" width="13.7109375" style="413" customWidth="1"/>
    <col min="2820" max="2820" width="20.42578125" style="413" customWidth="1"/>
    <col min="2821" max="3072" width="9.140625" style="413"/>
    <col min="3073" max="3073" width="6" style="413" customWidth="1"/>
    <col min="3074" max="3074" width="51.85546875" style="413" customWidth="1"/>
    <col min="3075" max="3075" width="13.7109375" style="413" customWidth="1"/>
    <col min="3076" max="3076" width="20.42578125" style="413" customWidth="1"/>
    <col min="3077" max="3328" width="9.140625" style="413"/>
    <col min="3329" max="3329" width="6" style="413" customWidth="1"/>
    <col min="3330" max="3330" width="51.85546875" style="413" customWidth="1"/>
    <col min="3331" max="3331" width="13.7109375" style="413" customWidth="1"/>
    <col min="3332" max="3332" width="20.42578125" style="413" customWidth="1"/>
    <col min="3333" max="3584" width="9.140625" style="413"/>
    <col min="3585" max="3585" width="6" style="413" customWidth="1"/>
    <col min="3586" max="3586" width="51.85546875" style="413" customWidth="1"/>
    <col min="3587" max="3587" width="13.7109375" style="413" customWidth="1"/>
    <col min="3588" max="3588" width="20.42578125" style="413" customWidth="1"/>
    <col min="3589" max="3840" width="9.140625" style="413"/>
    <col min="3841" max="3841" width="6" style="413" customWidth="1"/>
    <col min="3842" max="3842" width="51.85546875" style="413" customWidth="1"/>
    <col min="3843" max="3843" width="13.7109375" style="413" customWidth="1"/>
    <col min="3844" max="3844" width="20.42578125" style="413" customWidth="1"/>
    <col min="3845" max="4096" width="9.140625" style="413"/>
    <col min="4097" max="4097" width="6" style="413" customWidth="1"/>
    <col min="4098" max="4098" width="51.85546875" style="413" customWidth="1"/>
    <col min="4099" max="4099" width="13.7109375" style="413" customWidth="1"/>
    <col min="4100" max="4100" width="20.42578125" style="413" customWidth="1"/>
    <col min="4101" max="4352" width="9.140625" style="413"/>
    <col min="4353" max="4353" width="6" style="413" customWidth="1"/>
    <col min="4354" max="4354" width="51.85546875" style="413" customWidth="1"/>
    <col min="4355" max="4355" width="13.7109375" style="413" customWidth="1"/>
    <col min="4356" max="4356" width="20.42578125" style="413" customWidth="1"/>
    <col min="4357" max="4608" width="9.140625" style="413"/>
    <col min="4609" max="4609" width="6" style="413" customWidth="1"/>
    <col min="4610" max="4610" width="51.85546875" style="413" customWidth="1"/>
    <col min="4611" max="4611" width="13.7109375" style="413" customWidth="1"/>
    <col min="4612" max="4612" width="20.42578125" style="413" customWidth="1"/>
    <col min="4613" max="4864" width="9.140625" style="413"/>
    <col min="4865" max="4865" width="6" style="413" customWidth="1"/>
    <col min="4866" max="4866" width="51.85546875" style="413" customWidth="1"/>
    <col min="4867" max="4867" width="13.7109375" style="413" customWidth="1"/>
    <col min="4868" max="4868" width="20.42578125" style="413" customWidth="1"/>
    <col min="4869" max="5120" width="9.140625" style="413"/>
    <col min="5121" max="5121" width="6" style="413" customWidth="1"/>
    <col min="5122" max="5122" width="51.85546875" style="413" customWidth="1"/>
    <col min="5123" max="5123" width="13.7109375" style="413" customWidth="1"/>
    <col min="5124" max="5124" width="20.42578125" style="413" customWidth="1"/>
    <col min="5125" max="5376" width="9.140625" style="413"/>
    <col min="5377" max="5377" width="6" style="413" customWidth="1"/>
    <col min="5378" max="5378" width="51.85546875" style="413" customWidth="1"/>
    <col min="5379" max="5379" width="13.7109375" style="413" customWidth="1"/>
    <col min="5380" max="5380" width="20.42578125" style="413" customWidth="1"/>
    <col min="5381" max="5632" width="9.140625" style="413"/>
    <col min="5633" max="5633" width="6" style="413" customWidth="1"/>
    <col min="5634" max="5634" width="51.85546875" style="413" customWidth="1"/>
    <col min="5635" max="5635" width="13.7109375" style="413" customWidth="1"/>
    <col min="5636" max="5636" width="20.42578125" style="413" customWidth="1"/>
    <col min="5637" max="5888" width="9.140625" style="413"/>
    <col min="5889" max="5889" width="6" style="413" customWidth="1"/>
    <col min="5890" max="5890" width="51.85546875" style="413" customWidth="1"/>
    <col min="5891" max="5891" width="13.7109375" style="413" customWidth="1"/>
    <col min="5892" max="5892" width="20.42578125" style="413" customWidth="1"/>
    <col min="5893" max="6144" width="9.140625" style="413"/>
    <col min="6145" max="6145" width="6" style="413" customWidth="1"/>
    <col min="6146" max="6146" width="51.85546875" style="413" customWidth="1"/>
    <col min="6147" max="6147" width="13.7109375" style="413" customWidth="1"/>
    <col min="6148" max="6148" width="20.42578125" style="413" customWidth="1"/>
    <col min="6149" max="6400" width="9.140625" style="413"/>
    <col min="6401" max="6401" width="6" style="413" customWidth="1"/>
    <col min="6402" max="6402" width="51.85546875" style="413" customWidth="1"/>
    <col min="6403" max="6403" width="13.7109375" style="413" customWidth="1"/>
    <col min="6404" max="6404" width="20.42578125" style="413" customWidth="1"/>
    <col min="6405" max="6656" width="9.140625" style="413"/>
    <col min="6657" max="6657" width="6" style="413" customWidth="1"/>
    <col min="6658" max="6658" width="51.85546875" style="413" customWidth="1"/>
    <col min="6659" max="6659" width="13.7109375" style="413" customWidth="1"/>
    <col min="6660" max="6660" width="20.42578125" style="413" customWidth="1"/>
    <col min="6661" max="6912" width="9.140625" style="413"/>
    <col min="6913" max="6913" width="6" style="413" customWidth="1"/>
    <col min="6914" max="6914" width="51.85546875" style="413" customWidth="1"/>
    <col min="6915" max="6915" width="13.7109375" style="413" customWidth="1"/>
    <col min="6916" max="6916" width="20.42578125" style="413" customWidth="1"/>
    <col min="6917" max="7168" width="9.140625" style="413"/>
    <col min="7169" max="7169" width="6" style="413" customWidth="1"/>
    <col min="7170" max="7170" width="51.85546875" style="413" customWidth="1"/>
    <col min="7171" max="7171" width="13.7109375" style="413" customWidth="1"/>
    <col min="7172" max="7172" width="20.42578125" style="413" customWidth="1"/>
    <col min="7173" max="7424" width="9.140625" style="413"/>
    <col min="7425" max="7425" width="6" style="413" customWidth="1"/>
    <col min="7426" max="7426" width="51.85546875" style="413" customWidth="1"/>
    <col min="7427" max="7427" width="13.7109375" style="413" customWidth="1"/>
    <col min="7428" max="7428" width="20.42578125" style="413" customWidth="1"/>
    <col min="7429" max="7680" width="9.140625" style="413"/>
    <col min="7681" max="7681" width="6" style="413" customWidth="1"/>
    <col min="7682" max="7682" width="51.85546875" style="413" customWidth="1"/>
    <col min="7683" max="7683" width="13.7109375" style="413" customWidth="1"/>
    <col min="7684" max="7684" width="20.42578125" style="413" customWidth="1"/>
    <col min="7685" max="7936" width="9.140625" style="413"/>
    <col min="7937" max="7937" width="6" style="413" customWidth="1"/>
    <col min="7938" max="7938" width="51.85546875" style="413" customWidth="1"/>
    <col min="7939" max="7939" width="13.7109375" style="413" customWidth="1"/>
    <col min="7940" max="7940" width="20.42578125" style="413" customWidth="1"/>
    <col min="7941" max="8192" width="9.140625" style="413"/>
    <col min="8193" max="8193" width="6" style="413" customWidth="1"/>
    <col min="8194" max="8194" width="51.85546875" style="413" customWidth="1"/>
    <col min="8195" max="8195" width="13.7109375" style="413" customWidth="1"/>
    <col min="8196" max="8196" width="20.42578125" style="413" customWidth="1"/>
    <col min="8197" max="8448" width="9.140625" style="413"/>
    <col min="8449" max="8449" width="6" style="413" customWidth="1"/>
    <col min="8450" max="8450" width="51.85546875" style="413" customWidth="1"/>
    <col min="8451" max="8451" width="13.7109375" style="413" customWidth="1"/>
    <col min="8452" max="8452" width="20.42578125" style="413" customWidth="1"/>
    <col min="8453" max="8704" width="9.140625" style="413"/>
    <col min="8705" max="8705" width="6" style="413" customWidth="1"/>
    <col min="8706" max="8706" width="51.85546875" style="413" customWidth="1"/>
    <col min="8707" max="8707" width="13.7109375" style="413" customWidth="1"/>
    <col min="8708" max="8708" width="20.42578125" style="413" customWidth="1"/>
    <col min="8709" max="8960" width="9.140625" style="413"/>
    <col min="8961" max="8961" width="6" style="413" customWidth="1"/>
    <col min="8962" max="8962" width="51.85546875" style="413" customWidth="1"/>
    <col min="8963" max="8963" width="13.7109375" style="413" customWidth="1"/>
    <col min="8964" max="8964" width="20.42578125" style="413" customWidth="1"/>
    <col min="8965" max="9216" width="9.140625" style="413"/>
    <col min="9217" max="9217" width="6" style="413" customWidth="1"/>
    <col min="9218" max="9218" width="51.85546875" style="413" customWidth="1"/>
    <col min="9219" max="9219" width="13.7109375" style="413" customWidth="1"/>
    <col min="9220" max="9220" width="20.42578125" style="413" customWidth="1"/>
    <col min="9221" max="9472" width="9.140625" style="413"/>
    <col min="9473" max="9473" width="6" style="413" customWidth="1"/>
    <col min="9474" max="9474" width="51.85546875" style="413" customWidth="1"/>
    <col min="9475" max="9475" width="13.7109375" style="413" customWidth="1"/>
    <col min="9476" max="9476" width="20.42578125" style="413" customWidth="1"/>
    <col min="9477" max="9728" width="9.140625" style="413"/>
    <col min="9729" max="9729" width="6" style="413" customWidth="1"/>
    <col min="9730" max="9730" width="51.85546875" style="413" customWidth="1"/>
    <col min="9731" max="9731" width="13.7109375" style="413" customWidth="1"/>
    <col min="9732" max="9732" width="20.42578125" style="413" customWidth="1"/>
    <col min="9733" max="9984" width="9.140625" style="413"/>
    <col min="9985" max="9985" width="6" style="413" customWidth="1"/>
    <col min="9986" max="9986" width="51.85546875" style="413" customWidth="1"/>
    <col min="9987" max="9987" width="13.7109375" style="413" customWidth="1"/>
    <col min="9988" max="9988" width="20.42578125" style="413" customWidth="1"/>
    <col min="9989" max="10240" width="9.140625" style="413"/>
    <col min="10241" max="10241" width="6" style="413" customWidth="1"/>
    <col min="10242" max="10242" width="51.85546875" style="413" customWidth="1"/>
    <col min="10243" max="10243" width="13.7109375" style="413" customWidth="1"/>
    <col min="10244" max="10244" width="20.42578125" style="413" customWidth="1"/>
    <col min="10245" max="10496" width="9.140625" style="413"/>
    <col min="10497" max="10497" width="6" style="413" customWidth="1"/>
    <col min="10498" max="10498" width="51.85546875" style="413" customWidth="1"/>
    <col min="10499" max="10499" width="13.7109375" style="413" customWidth="1"/>
    <col min="10500" max="10500" width="20.42578125" style="413" customWidth="1"/>
    <col min="10501" max="10752" width="9.140625" style="413"/>
    <col min="10753" max="10753" width="6" style="413" customWidth="1"/>
    <col min="10754" max="10754" width="51.85546875" style="413" customWidth="1"/>
    <col min="10755" max="10755" width="13.7109375" style="413" customWidth="1"/>
    <col min="10756" max="10756" width="20.42578125" style="413" customWidth="1"/>
    <col min="10757" max="11008" width="9.140625" style="413"/>
    <col min="11009" max="11009" width="6" style="413" customWidth="1"/>
    <col min="11010" max="11010" width="51.85546875" style="413" customWidth="1"/>
    <col min="11011" max="11011" width="13.7109375" style="413" customWidth="1"/>
    <col min="11012" max="11012" width="20.42578125" style="413" customWidth="1"/>
    <col min="11013" max="11264" width="9.140625" style="413"/>
    <col min="11265" max="11265" width="6" style="413" customWidth="1"/>
    <col min="11266" max="11266" width="51.85546875" style="413" customWidth="1"/>
    <col min="11267" max="11267" width="13.7109375" style="413" customWidth="1"/>
    <col min="11268" max="11268" width="20.42578125" style="413" customWidth="1"/>
    <col min="11269" max="11520" width="9.140625" style="413"/>
    <col min="11521" max="11521" width="6" style="413" customWidth="1"/>
    <col min="11522" max="11522" width="51.85546875" style="413" customWidth="1"/>
    <col min="11523" max="11523" width="13.7109375" style="413" customWidth="1"/>
    <col min="11524" max="11524" width="20.42578125" style="413" customWidth="1"/>
    <col min="11525" max="11776" width="9.140625" style="413"/>
    <col min="11777" max="11777" width="6" style="413" customWidth="1"/>
    <col min="11778" max="11778" width="51.85546875" style="413" customWidth="1"/>
    <col min="11779" max="11779" width="13.7109375" style="413" customWidth="1"/>
    <col min="11780" max="11780" width="20.42578125" style="413" customWidth="1"/>
    <col min="11781" max="12032" width="9.140625" style="413"/>
    <col min="12033" max="12033" width="6" style="413" customWidth="1"/>
    <col min="12034" max="12034" width="51.85546875" style="413" customWidth="1"/>
    <col min="12035" max="12035" width="13.7109375" style="413" customWidth="1"/>
    <col min="12036" max="12036" width="20.42578125" style="413" customWidth="1"/>
    <col min="12037" max="12288" width="9.140625" style="413"/>
    <col min="12289" max="12289" width="6" style="413" customWidth="1"/>
    <col min="12290" max="12290" width="51.85546875" style="413" customWidth="1"/>
    <col min="12291" max="12291" width="13.7109375" style="413" customWidth="1"/>
    <col min="12292" max="12292" width="20.42578125" style="413" customWidth="1"/>
    <col min="12293" max="12544" width="9.140625" style="413"/>
    <col min="12545" max="12545" width="6" style="413" customWidth="1"/>
    <col min="12546" max="12546" width="51.85546875" style="413" customWidth="1"/>
    <col min="12547" max="12547" width="13.7109375" style="413" customWidth="1"/>
    <col min="12548" max="12548" width="20.42578125" style="413" customWidth="1"/>
    <col min="12549" max="12800" width="9.140625" style="413"/>
    <col min="12801" max="12801" width="6" style="413" customWidth="1"/>
    <col min="12802" max="12802" width="51.85546875" style="413" customWidth="1"/>
    <col min="12803" max="12803" width="13.7109375" style="413" customWidth="1"/>
    <col min="12804" max="12804" width="20.42578125" style="413" customWidth="1"/>
    <col min="12805" max="13056" width="9.140625" style="413"/>
    <col min="13057" max="13057" width="6" style="413" customWidth="1"/>
    <col min="13058" max="13058" width="51.85546875" style="413" customWidth="1"/>
    <col min="13059" max="13059" width="13.7109375" style="413" customWidth="1"/>
    <col min="13060" max="13060" width="20.42578125" style="413" customWidth="1"/>
    <col min="13061" max="13312" width="9.140625" style="413"/>
    <col min="13313" max="13313" width="6" style="413" customWidth="1"/>
    <col min="13314" max="13314" width="51.85546875" style="413" customWidth="1"/>
    <col min="13315" max="13315" width="13.7109375" style="413" customWidth="1"/>
    <col min="13316" max="13316" width="20.42578125" style="413" customWidth="1"/>
    <col min="13317" max="13568" width="9.140625" style="413"/>
    <col min="13569" max="13569" width="6" style="413" customWidth="1"/>
    <col min="13570" max="13570" width="51.85546875" style="413" customWidth="1"/>
    <col min="13571" max="13571" width="13.7109375" style="413" customWidth="1"/>
    <col min="13572" max="13572" width="20.42578125" style="413" customWidth="1"/>
    <col min="13573" max="13824" width="9.140625" style="413"/>
    <col min="13825" max="13825" width="6" style="413" customWidth="1"/>
    <col min="13826" max="13826" width="51.85546875" style="413" customWidth="1"/>
    <col min="13827" max="13827" width="13.7109375" style="413" customWidth="1"/>
    <col min="13828" max="13828" width="20.42578125" style="413" customWidth="1"/>
    <col min="13829" max="14080" width="9.140625" style="413"/>
    <col min="14081" max="14081" width="6" style="413" customWidth="1"/>
    <col min="14082" max="14082" width="51.85546875" style="413" customWidth="1"/>
    <col min="14083" max="14083" width="13.7109375" style="413" customWidth="1"/>
    <col min="14084" max="14084" width="20.42578125" style="413" customWidth="1"/>
    <col min="14085" max="14336" width="9.140625" style="413"/>
    <col min="14337" max="14337" width="6" style="413" customWidth="1"/>
    <col min="14338" max="14338" width="51.85546875" style="413" customWidth="1"/>
    <col min="14339" max="14339" width="13.7109375" style="413" customWidth="1"/>
    <col min="14340" max="14340" width="20.42578125" style="413" customWidth="1"/>
    <col min="14341" max="14592" width="9.140625" style="413"/>
    <col min="14593" max="14593" width="6" style="413" customWidth="1"/>
    <col min="14594" max="14594" width="51.85546875" style="413" customWidth="1"/>
    <col min="14595" max="14595" width="13.7109375" style="413" customWidth="1"/>
    <col min="14596" max="14596" width="20.42578125" style="413" customWidth="1"/>
    <col min="14597" max="14848" width="9.140625" style="413"/>
    <col min="14849" max="14849" width="6" style="413" customWidth="1"/>
    <col min="14850" max="14850" width="51.85546875" style="413" customWidth="1"/>
    <col min="14851" max="14851" width="13.7109375" style="413" customWidth="1"/>
    <col min="14852" max="14852" width="20.42578125" style="413" customWidth="1"/>
    <col min="14853" max="15104" width="9.140625" style="413"/>
    <col min="15105" max="15105" width="6" style="413" customWidth="1"/>
    <col min="15106" max="15106" width="51.85546875" style="413" customWidth="1"/>
    <col min="15107" max="15107" width="13.7109375" style="413" customWidth="1"/>
    <col min="15108" max="15108" width="20.42578125" style="413" customWidth="1"/>
    <col min="15109" max="15360" width="9.140625" style="413"/>
    <col min="15361" max="15361" width="6" style="413" customWidth="1"/>
    <col min="15362" max="15362" width="51.85546875" style="413" customWidth="1"/>
    <col min="15363" max="15363" width="13.7109375" style="413" customWidth="1"/>
    <col min="15364" max="15364" width="20.42578125" style="413" customWidth="1"/>
    <col min="15365" max="15616" width="9.140625" style="413"/>
    <col min="15617" max="15617" width="6" style="413" customWidth="1"/>
    <col min="15618" max="15618" width="51.85546875" style="413" customWidth="1"/>
    <col min="15619" max="15619" width="13.7109375" style="413" customWidth="1"/>
    <col min="15620" max="15620" width="20.42578125" style="413" customWidth="1"/>
    <col min="15621" max="15872" width="9.140625" style="413"/>
    <col min="15873" max="15873" width="6" style="413" customWidth="1"/>
    <col min="15874" max="15874" width="51.85546875" style="413" customWidth="1"/>
    <col min="15875" max="15875" width="13.7109375" style="413" customWidth="1"/>
    <col min="15876" max="15876" width="20.42578125" style="413" customWidth="1"/>
    <col min="15877" max="16128" width="9.140625" style="413"/>
    <col min="16129" max="16129" width="6" style="413" customWidth="1"/>
    <col min="16130" max="16130" width="51.85546875" style="413" customWidth="1"/>
    <col min="16131" max="16131" width="13.7109375" style="413" customWidth="1"/>
    <col min="16132" max="16132" width="20.42578125" style="413" customWidth="1"/>
    <col min="16133" max="16384" width="9.140625" style="413"/>
  </cols>
  <sheetData>
    <row r="1" spans="1:4" x14ac:dyDescent="0.2">
      <c r="C1" s="689" t="s">
        <v>231</v>
      </c>
      <c r="D1" s="689"/>
    </row>
    <row r="2" spans="1:4" x14ac:dyDescent="0.2">
      <c r="C2" s="414"/>
      <c r="D2" s="414"/>
    </row>
    <row r="3" spans="1:4" ht="15" x14ac:dyDescent="0.25">
      <c r="A3" s="690" t="s">
        <v>298</v>
      </c>
      <c r="B3" s="690"/>
      <c r="C3" s="690"/>
      <c r="D3" s="690"/>
    </row>
    <row r="4" spans="1:4" s="416" customFormat="1" ht="15" x14ac:dyDescent="0.25">
      <c r="A4" s="415"/>
      <c r="B4" s="415"/>
      <c r="C4" s="415"/>
      <c r="D4" s="415"/>
    </row>
    <row r="5" spans="1:4" s="416" customFormat="1" ht="15" x14ac:dyDescent="0.25">
      <c r="A5" s="415"/>
      <c r="B5" s="415"/>
      <c r="C5" s="415"/>
      <c r="D5" s="415"/>
    </row>
    <row r="6" spans="1:4" s="416" customFormat="1" ht="51" x14ac:dyDescent="0.2">
      <c r="A6" s="417" t="s">
        <v>6</v>
      </c>
      <c r="B6" s="418" t="s">
        <v>232</v>
      </c>
      <c r="C6" s="419" t="s">
        <v>299</v>
      </c>
      <c r="D6" s="419" t="s">
        <v>233</v>
      </c>
    </row>
    <row r="7" spans="1:4" x14ac:dyDescent="0.2">
      <c r="A7" s="420" t="s">
        <v>9</v>
      </c>
      <c r="B7" s="421" t="s">
        <v>169</v>
      </c>
      <c r="C7" s="420">
        <v>243</v>
      </c>
      <c r="D7" s="422">
        <f>SUM(D8:D11)</f>
        <v>11110</v>
      </c>
    </row>
    <row r="8" spans="1:4" x14ac:dyDescent="0.2">
      <c r="A8" s="423"/>
      <c r="B8" s="424" t="s">
        <v>198</v>
      </c>
      <c r="C8" s="425"/>
      <c r="D8" s="426">
        <v>4510</v>
      </c>
    </row>
    <row r="9" spans="1:4" x14ac:dyDescent="0.2">
      <c r="A9" s="423"/>
      <c r="B9" s="424" t="s">
        <v>400</v>
      </c>
      <c r="C9" s="425"/>
      <c r="D9" s="426">
        <f>1000+2000</f>
        <v>3000</v>
      </c>
    </row>
    <row r="10" spans="1:4" x14ac:dyDescent="0.2">
      <c r="A10" s="423"/>
      <c r="B10" s="424" t="s">
        <v>300</v>
      </c>
      <c r="C10" s="425"/>
      <c r="D10" s="426">
        <f>2600+500</f>
        <v>3100</v>
      </c>
    </row>
    <row r="11" spans="1:4" x14ac:dyDescent="0.2">
      <c r="A11" s="427"/>
      <c r="B11" s="428" t="s">
        <v>301</v>
      </c>
      <c r="C11" s="429"/>
      <c r="D11" s="430">
        <v>500</v>
      </c>
    </row>
    <row r="12" spans="1:4" x14ac:dyDescent="0.2">
      <c r="A12" s="420" t="s">
        <v>11</v>
      </c>
      <c r="B12" s="421" t="s">
        <v>151</v>
      </c>
      <c r="C12" s="420">
        <v>389</v>
      </c>
      <c r="D12" s="422">
        <f>SUM(D13:D19)</f>
        <v>14772</v>
      </c>
    </row>
    <row r="13" spans="1:4" x14ac:dyDescent="0.2">
      <c r="A13" s="423"/>
      <c r="B13" s="431" t="s">
        <v>302</v>
      </c>
      <c r="C13" s="431"/>
      <c r="D13" s="432">
        <v>5572</v>
      </c>
    </row>
    <row r="14" spans="1:4" x14ac:dyDescent="0.2">
      <c r="A14" s="423"/>
      <c r="B14" s="431" t="s">
        <v>303</v>
      </c>
      <c r="C14" s="431"/>
      <c r="D14" s="432">
        <v>1000</v>
      </c>
    </row>
    <row r="15" spans="1:4" x14ac:dyDescent="0.2">
      <c r="A15" s="423"/>
      <c r="B15" s="424" t="s">
        <v>235</v>
      </c>
      <c r="C15" s="431"/>
      <c r="D15" s="432">
        <v>2300</v>
      </c>
    </row>
    <row r="16" spans="1:4" x14ac:dyDescent="0.2">
      <c r="A16" s="423"/>
      <c r="B16" s="431" t="s">
        <v>218</v>
      </c>
      <c r="C16" s="431"/>
      <c r="D16" s="432">
        <v>1700</v>
      </c>
    </row>
    <row r="17" spans="1:4" x14ac:dyDescent="0.2">
      <c r="A17" s="423"/>
      <c r="B17" s="431" t="s">
        <v>222</v>
      </c>
      <c r="C17" s="431"/>
      <c r="D17" s="432">
        <v>800</v>
      </c>
    </row>
    <row r="18" spans="1:4" x14ac:dyDescent="0.2">
      <c r="A18" s="423"/>
      <c r="B18" s="433" t="s">
        <v>175</v>
      </c>
      <c r="C18" s="431"/>
      <c r="D18" s="434">
        <v>2500</v>
      </c>
    </row>
    <row r="19" spans="1:4" x14ac:dyDescent="0.2">
      <c r="A19" s="427"/>
      <c r="B19" s="435" t="s">
        <v>304</v>
      </c>
      <c r="C19" s="436"/>
      <c r="D19" s="437">
        <v>900</v>
      </c>
    </row>
    <row r="20" spans="1:4" x14ac:dyDescent="0.2">
      <c r="A20" s="420" t="s">
        <v>12</v>
      </c>
      <c r="B20" s="438" t="s">
        <v>152</v>
      </c>
      <c r="C20" s="420">
        <v>287</v>
      </c>
      <c r="D20" s="439">
        <f>SUM(D21:D26)</f>
        <v>11703</v>
      </c>
    </row>
    <row r="21" spans="1:4" x14ac:dyDescent="0.2">
      <c r="A21" s="423"/>
      <c r="B21" s="433" t="s">
        <v>212</v>
      </c>
      <c r="C21" s="431"/>
      <c r="D21" s="434">
        <v>3500</v>
      </c>
    </row>
    <row r="22" spans="1:4" x14ac:dyDescent="0.2">
      <c r="A22" s="423"/>
      <c r="B22" s="433" t="s">
        <v>256</v>
      </c>
      <c r="C22" s="431"/>
      <c r="D22" s="434">
        <v>3500</v>
      </c>
    </row>
    <row r="23" spans="1:4" x14ac:dyDescent="0.2">
      <c r="A23" s="423"/>
      <c r="B23" s="433" t="s">
        <v>159</v>
      </c>
      <c r="C23" s="431"/>
      <c r="D23" s="434">
        <v>1000</v>
      </c>
    </row>
    <row r="24" spans="1:4" x14ac:dyDescent="0.2">
      <c r="A24" s="423"/>
      <c r="B24" s="433" t="s">
        <v>305</v>
      </c>
      <c r="C24" s="431"/>
      <c r="D24" s="434">
        <v>1700</v>
      </c>
    </row>
    <row r="25" spans="1:4" x14ac:dyDescent="0.2">
      <c r="A25" s="423"/>
      <c r="B25" s="433" t="s">
        <v>306</v>
      </c>
      <c r="C25" s="431"/>
      <c r="D25" s="434">
        <v>350</v>
      </c>
    </row>
    <row r="26" spans="1:4" x14ac:dyDescent="0.2">
      <c r="A26" s="423"/>
      <c r="B26" s="433" t="s">
        <v>307</v>
      </c>
      <c r="C26" s="431"/>
      <c r="D26" s="434">
        <v>1653</v>
      </c>
    </row>
    <row r="27" spans="1:4" x14ac:dyDescent="0.2">
      <c r="A27" s="420" t="s">
        <v>13</v>
      </c>
      <c r="B27" s="421" t="s">
        <v>157</v>
      </c>
      <c r="C27" s="420">
        <v>660</v>
      </c>
      <c r="D27" s="422">
        <f>SUM(D28:D32)</f>
        <v>21568</v>
      </c>
    </row>
    <row r="28" spans="1:4" x14ac:dyDescent="0.2">
      <c r="A28" s="423"/>
      <c r="B28" s="440" t="s">
        <v>159</v>
      </c>
      <c r="C28" s="440"/>
      <c r="D28" s="426">
        <v>3100</v>
      </c>
    </row>
    <row r="29" spans="1:4" x14ac:dyDescent="0.2">
      <c r="A29" s="423"/>
      <c r="B29" s="440" t="s">
        <v>308</v>
      </c>
      <c r="C29" s="440"/>
      <c r="D29" s="426">
        <v>10000</v>
      </c>
    </row>
    <row r="30" spans="1:4" ht="22.5" x14ac:dyDescent="0.2">
      <c r="A30" s="423"/>
      <c r="B30" s="424" t="s">
        <v>401</v>
      </c>
      <c r="C30" s="440"/>
      <c r="D30" s="426">
        <v>3000</v>
      </c>
    </row>
    <row r="31" spans="1:4" x14ac:dyDescent="0.2">
      <c r="A31" s="423"/>
      <c r="B31" s="440" t="s">
        <v>235</v>
      </c>
      <c r="C31" s="440"/>
      <c r="D31" s="426">
        <v>2600</v>
      </c>
    </row>
    <row r="32" spans="1:4" x14ac:dyDescent="0.2">
      <c r="A32" s="423"/>
      <c r="B32" s="440" t="s">
        <v>309</v>
      </c>
      <c r="C32" s="440"/>
      <c r="D32" s="426">
        <v>2868</v>
      </c>
    </row>
    <row r="33" spans="1:4" x14ac:dyDescent="0.2">
      <c r="A33" s="420" t="s">
        <v>32</v>
      </c>
      <c r="B33" s="421" t="s">
        <v>167</v>
      </c>
      <c r="C33" s="420">
        <v>298</v>
      </c>
      <c r="D33" s="422">
        <f>SUM(D34:D39)</f>
        <v>12489</v>
      </c>
    </row>
    <row r="34" spans="1:4" x14ac:dyDescent="0.2">
      <c r="A34" s="423"/>
      <c r="B34" s="431" t="s">
        <v>250</v>
      </c>
      <c r="C34" s="431"/>
      <c r="D34" s="432">
        <v>150</v>
      </c>
    </row>
    <row r="35" spans="1:4" x14ac:dyDescent="0.2">
      <c r="A35" s="423"/>
      <c r="B35" s="431" t="s">
        <v>310</v>
      </c>
      <c r="C35" s="431"/>
      <c r="D35" s="432">
        <v>5000</v>
      </c>
    </row>
    <row r="36" spans="1:4" ht="22.5" x14ac:dyDescent="0.2">
      <c r="A36" s="423"/>
      <c r="B36" s="433" t="s">
        <v>402</v>
      </c>
      <c r="C36" s="431"/>
      <c r="D36" s="441">
        <v>100</v>
      </c>
    </row>
    <row r="37" spans="1:4" ht="22.5" x14ac:dyDescent="0.2">
      <c r="A37" s="423"/>
      <c r="B37" s="424" t="s">
        <v>311</v>
      </c>
      <c r="C37" s="431"/>
      <c r="D37" s="432">
        <v>3839</v>
      </c>
    </row>
    <row r="38" spans="1:4" x14ac:dyDescent="0.2">
      <c r="A38" s="423"/>
      <c r="B38" s="431" t="s">
        <v>242</v>
      </c>
      <c r="C38" s="431"/>
      <c r="D38" s="432">
        <v>2800</v>
      </c>
    </row>
    <row r="39" spans="1:4" x14ac:dyDescent="0.2">
      <c r="A39" s="423"/>
      <c r="B39" s="431" t="s">
        <v>237</v>
      </c>
      <c r="C39" s="431"/>
      <c r="D39" s="432">
        <v>600</v>
      </c>
    </row>
    <row r="40" spans="1:4" x14ac:dyDescent="0.2">
      <c r="A40" s="420" t="s">
        <v>38</v>
      </c>
      <c r="B40" s="421" t="s">
        <v>153</v>
      </c>
      <c r="C40" s="420">
        <v>165</v>
      </c>
      <c r="D40" s="422">
        <f>SUM(D41:D45)</f>
        <v>9154</v>
      </c>
    </row>
    <row r="41" spans="1:4" x14ac:dyDescent="0.2">
      <c r="A41" s="423"/>
      <c r="B41" s="440" t="s">
        <v>312</v>
      </c>
      <c r="C41" s="440"/>
      <c r="D41" s="426">
        <v>1500</v>
      </c>
    </row>
    <row r="42" spans="1:4" x14ac:dyDescent="0.2">
      <c r="A42" s="423"/>
      <c r="B42" s="440" t="s">
        <v>313</v>
      </c>
      <c r="C42" s="440"/>
      <c r="D42" s="426">
        <v>2693.97</v>
      </c>
    </row>
    <row r="43" spans="1:4" x14ac:dyDescent="0.2">
      <c r="A43" s="423"/>
      <c r="B43" s="440" t="s">
        <v>314</v>
      </c>
      <c r="C43" s="440"/>
      <c r="D43" s="426">
        <v>1500</v>
      </c>
    </row>
    <row r="44" spans="1:4" x14ac:dyDescent="0.2">
      <c r="A44" s="423"/>
      <c r="B44" s="440" t="s">
        <v>212</v>
      </c>
      <c r="C44" s="440"/>
      <c r="D44" s="426">
        <v>1760.03</v>
      </c>
    </row>
    <row r="45" spans="1:4" x14ac:dyDescent="0.2">
      <c r="A45" s="423"/>
      <c r="B45" s="440" t="s">
        <v>251</v>
      </c>
      <c r="C45" s="440"/>
      <c r="D45" s="426">
        <v>1700</v>
      </c>
    </row>
    <row r="46" spans="1:4" x14ac:dyDescent="0.2">
      <c r="A46" s="420" t="s">
        <v>39</v>
      </c>
      <c r="B46" s="421" t="s">
        <v>158</v>
      </c>
      <c r="C46" s="420">
        <v>412</v>
      </c>
      <c r="D46" s="422">
        <f>SUM(D47:D51)</f>
        <v>15348</v>
      </c>
    </row>
    <row r="47" spans="1:4" x14ac:dyDescent="0.2">
      <c r="A47" s="423"/>
      <c r="B47" s="431" t="s">
        <v>159</v>
      </c>
      <c r="C47" s="442"/>
      <c r="D47" s="432">
        <v>5000</v>
      </c>
    </row>
    <row r="48" spans="1:4" x14ac:dyDescent="0.2">
      <c r="A48" s="423"/>
      <c r="B48" s="431" t="s">
        <v>193</v>
      </c>
      <c r="C48" s="442"/>
      <c r="D48" s="432">
        <v>2300</v>
      </c>
    </row>
    <row r="49" spans="1:4" x14ac:dyDescent="0.2">
      <c r="A49" s="423"/>
      <c r="B49" s="431" t="s">
        <v>234</v>
      </c>
      <c r="C49" s="442"/>
      <c r="D49" s="432">
        <v>4748</v>
      </c>
    </row>
    <row r="50" spans="1:4" x14ac:dyDescent="0.2">
      <c r="A50" s="423"/>
      <c r="B50" s="431" t="s">
        <v>225</v>
      </c>
      <c r="C50" s="442"/>
      <c r="D50" s="432">
        <v>1900</v>
      </c>
    </row>
    <row r="51" spans="1:4" x14ac:dyDescent="0.2">
      <c r="A51" s="423"/>
      <c r="B51" s="431" t="s">
        <v>315</v>
      </c>
      <c r="C51" s="442"/>
      <c r="D51" s="432">
        <v>1400</v>
      </c>
    </row>
    <row r="52" spans="1:4" x14ac:dyDescent="0.2">
      <c r="A52" s="420" t="s">
        <v>238</v>
      </c>
      <c r="B52" s="421" t="s">
        <v>164</v>
      </c>
      <c r="C52" s="420">
        <v>57</v>
      </c>
      <c r="D52" s="422">
        <f>SUM(D53:D54)</f>
        <v>6445</v>
      </c>
    </row>
    <row r="53" spans="1:4" x14ac:dyDescent="0.2">
      <c r="A53" s="443"/>
      <c r="B53" s="431" t="s">
        <v>316</v>
      </c>
      <c r="C53" s="443"/>
      <c r="D53" s="432">
        <v>445</v>
      </c>
    </row>
    <row r="54" spans="1:4" x14ac:dyDescent="0.2">
      <c r="A54" s="427"/>
      <c r="B54" s="436" t="s">
        <v>194</v>
      </c>
      <c r="C54" s="479"/>
      <c r="D54" s="445">
        <v>6000</v>
      </c>
    </row>
    <row r="55" spans="1:4" x14ac:dyDescent="0.2">
      <c r="A55" s="420" t="s">
        <v>239</v>
      </c>
      <c r="B55" s="421" t="s">
        <v>171</v>
      </c>
      <c r="C55" s="420">
        <v>78</v>
      </c>
      <c r="D55" s="422">
        <f>SUM(D56:D59)</f>
        <v>6972</v>
      </c>
    </row>
    <row r="56" spans="1:4" x14ac:dyDescent="0.2">
      <c r="A56" s="423"/>
      <c r="B56" s="431" t="s">
        <v>194</v>
      </c>
      <c r="C56" s="442"/>
      <c r="D56" s="432">
        <v>1500</v>
      </c>
    </row>
    <row r="57" spans="1:4" x14ac:dyDescent="0.2">
      <c r="A57" s="423"/>
      <c r="B57" s="431" t="s">
        <v>234</v>
      </c>
      <c r="C57" s="442"/>
      <c r="D57" s="432">
        <v>1972</v>
      </c>
    </row>
    <row r="58" spans="1:4" x14ac:dyDescent="0.2">
      <c r="A58" s="423"/>
      <c r="B58" s="431" t="s">
        <v>403</v>
      </c>
      <c r="C58" s="442"/>
      <c r="D58" s="432">
        <v>1000</v>
      </c>
    </row>
    <row r="59" spans="1:4" x14ac:dyDescent="0.2">
      <c r="A59" s="427"/>
      <c r="B59" s="436" t="s">
        <v>317</v>
      </c>
      <c r="C59" s="444"/>
      <c r="D59" s="445">
        <v>2500</v>
      </c>
    </row>
    <row r="60" spans="1:4" x14ac:dyDescent="0.2">
      <c r="A60" s="420" t="s">
        <v>240</v>
      </c>
      <c r="B60" s="421" t="s">
        <v>154</v>
      </c>
      <c r="C60" s="420">
        <v>422</v>
      </c>
      <c r="D60" s="422">
        <f>SUM(D61:D64)</f>
        <v>15599</v>
      </c>
    </row>
    <row r="61" spans="1:4" x14ac:dyDescent="0.2">
      <c r="A61" s="443"/>
      <c r="B61" s="431" t="s">
        <v>318</v>
      </c>
      <c r="C61" s="443"/>
      <c r="D61" s="446">
        <v>3000</v>
      </c>
    </row>
    <row r="62" spans="1:4" x14ac:dyDescent="0.2">
      <c r="A62" s="423"/>
      <c r="B62" s="431" t="s">
        <v>404</v>
      </c>
      <c r="C62" s="442"/>
      <c r="D62" s="432">
        <v>300</v>
      </c>
    </row>
    <row r="63" spans="1:4" x14ac:dyDescent="0.2">
      <c r="A63" s="423"/>
      <c r="B63" s="431" t="s">
        <v>319</v>
      </c>
      <c r="C63" s="442"/>
      <c r="D63" s="432">
        <v>6299</v>
      </c>
    </row>
    <row r="64" spans="1:4" x14ac:dyDescent="0.2">
      <c r="A64" s="423"/>
      <c r="B64" s="431" t="s">
        <v>320</v>
      </c>
      <c r="C64" s="442"/>
      <c r="D64" s="432">
        <v>6000</v>
      </c>
    </row>
    <row r="65" spans="1:4" x14ac:dyDescent="0.2">
      <c r="A65" s="420" t="s">
        <v>241</v>
      </c>
      <c r="B65" s="421" t="s">
        <v>155</v>
      </c>
      <c r="C65" s="420">
        <v>211</v>
      </c>
      <c r="D65" s="422">
        <f>SUM(D66:D68)</f>
        <v>10307</v>
      </c>
    </row>
    <row r="66" spans="1:4" x14ac:dyDescent="0.2">
      <c r="A66" s="423"/>
      <c r="B66" s="431" t="s">
        <v>321</v>
      </c>
      <c r="C66" s="442"/>
      <c r="D66" s="432">
        <v>7307</v>
      </c>
    </row>
    <row r="67" spans="1:4" x14ac:dyDescent="0.2">
      <c r="A67" s="447"/>
      <c r="B67" s="356" t="s">
        <v>322</v>
      </c>
      <c r="C67" s="448"/>
      <c r="D67" s="426">
        <v>1000</v>
      </c>
    </row>
    <row r="68" spans="1:4" x14ac:dyDescent="0.2">
      <c r="A68" s="423"/>
      <c r="B68" s="431" t="s">
        <v>214</v>
      </c>
      <c r="C68" s="442"/>
      <c r="D68" s="432">
        <v>2000</v>
      </c>
    </row>
    <row r="69" spans="1:4" x14ac:dyDescent="0.2">
      <c r="A69" s="420" t="s">
        <v>243</v>
      </c>
      <c r="B69" s="421" t="s">
        <v>160</v>
      </c>
      <c r="C69" s="420">
        <v>1168</v>
      </c>
      <c r="D69" s="422">
        <f>SUM(D70:D79)</f>
        <v>25079</v>
      </c>
    </row>
    <row r="70" spans="1:4" x14ac:dyDescent="0.2">
      <c r="A70" s="449"/>
      <c r="B70" s="440" t="s">
        <v>323</v>
      </c>
      <c r="C70" s="450"/>
      <c r="D70" s="426">
        <v>1000</v>
      </c>
    </row>
    <row r="71" spans="1:4" x14ac:dyDescent="0.2">
      <c r="A71" s="449"/>
      <c r="B71" s="440" t="s">
        <v>324</v>
      </c>
      <c r="C71" s="450"/>
      <c r="D71" s="426">
        <v>5500</v>
      </c>
    </row>
    <row r="72" spans="1:4" x14ac:dyDescent="0.2">
      <c r="A72" s="451"/>
      <c r="B72" s="440" t="s">
        <v>252</v>
      </c>
      <c r="C72" s="450"/>
      <c r="D72" s="426">
        <v>2000</v>
      </c>
    </row>
    <row r="73" spans="1:4" x14ac:dyDescent="0.2">
      <c r="A73" s="449"/>
      <c r="B73" s="440" t="s">
        <v>325</v>
      </c>
      <c r="C73" s="450"/>
      <c r="D73" s="426">
        <v>400</v>
      </c>
    </row>
    <row r="74" spans="1:4" x14ac:dyDescent="0.2">
      <c r="A74" s="449"/>
      <c r="B74" s="440" t="s">
        <v>249</v>
      </c>
      <c r="C74" s="450"/>
      <c r="D74" s="426">
        <v>1500</v>
      </c>
    </row>
    <row r="75" spans="1:4" x14ac:dyDescent="0.2">
      <c r="A75" s="449"/>
      <c r="B75" s="440" t="s">
        <v>326</v>
      </c>
      <c r="C75" s="450"/>
      <c r="D75" s="426">
        <v>179</v>
      </c>
    </row>
    <row r="76" spans="1:4" x14ac:dyDescent="0.2">
      <c r="A76" s="449"/>
      <c r="B76" s="440" t="s">
        <v>215</v>
      </c>
      <c r="C76" s="450"/>
      <c r="D76" s="426">
        <f>1500+2300</f>
        <v>3800</v>
      </c>
    </row>
    <row r="77" spans="1:4" x14ac:dyDescent="0.2">
      <c r="A77" s="449"/>
      <c r="B77" s="424" t="s">
        <v>226</v>
      </c>
      <c r="C77" s="450"/>
      <c r="D77" s="426">
        <v>2700</v>
      </c>
    </row>
    <row r="78" spans="1:4" x14ac:dyDescent="0.2">
      <c r="A78" s="449"/>
      <c r="B78" s="424" t="s">
        <v>327</v>
      </c>
      <c r="C78" s="450"/>
      <c r="D78" s="426">
        <v>7500</v>
      </c>
    </row>
    <row r="79" spans="1:4" x14ac:dyDescent="0.2">
      <c r="A79" s="452"/>
      <c r="B79" s="428" t="s">
        <v>328</v>
      </c>
      <c r="C79" s="453"/>
      <c r="D79" s="430">
        <v>500</v>
      </c>
    </row>
    <row r="80" spans="1:4" x14ac:dyDescent="0.2">
      <c r="A80" s="420" t="s">
        <v>244</v>
      </c>
      <c r="B80" s="421" t="s">
        <v>161</v>
      </c>
      <c r="C80" s="420">
        <v>853</v>
      </c>
      <c r="D80" s="422">
        <f>SUM(D81:D84)</f>
        <v>25079</v>
      </c>
    </row>
    <row r="81" spans="1:4" x14ac:dyDescent="0.2">
      <c r="A81" s="450"/>
      <c r="B81" s="454" t="s">
        <v>405</v>
      </c>
      <c r="C81" s="450"/>
      <c r="D81" s="426">
        <v>2000</v>
      </c>
    </row>
    <row r="82" spans="1:4" x14ac:dyDescent="0.2">
      <c r="A82" s="450"/>
      <c r="B82" s="440" t="s">
        <v>176</v>
      </c>
      <c r="C82" s="450"/>
      <c r="D82" s="426">
        <v>12579</v>
      </c>
    </row>
    <row r="83" spans="1:4" x14ac:dyDescent="0.2">
      <c r="A83" s="450"/>
      <c r="B83" s="424" t="s">
        <v>242</v>
      </c>
      <c r="C83" s="450"/>
      <c r="D83" s="426">
        <v>5000</v>
      </c>
    </row>
    <row r="84" spans="1:4" x14ac:dyDescent="0.2">
      <c r="A84" s="450"/>
      <c r="B84" s="440" t="s">
        <v>227</v>
      </c>
      <c r="C84" s="440"/>
      <c r="D84" s="426">
        <v>5500</v>
      </c>
    </row>
    <row r="85" spans="1:4" x14ac:dyDescent="0.2">
      <c r="A85" s="420" t="s">
        <v>245</v>
      </c>
      <c r="B85" s="421" t="s">
        <v>162</v>
      </c>
      <c r="C85" s="420">
        <v>324</v>
      </c>
      <c r="D85" s="422">
        <f>SUM(D86:D88)</f>
        <v>13141</v>
      </c>
    </row>
    <row r="86" spans="1:4" x14ac:dyDescent="0.2">
      <c r="A86" s="442"/>
      <c r="B86" s="431" t="s">
        <v>329</v>
      </c>
      <c r="C86" s="442"/>
      <c r="D86" s="432">
        <v>8000</v>
      </c>
    </row>
    <row r="87" spans="1:4" x14ac:dyDescent="0.2">
      <c r="A87" s="442"/>
      <c r="B87" s="431" t="s">
        <v>253</v>
      </c>
      <c r="C87" s="442"/>
      <c r="D87" s="432">
        <v>2941</v>
      </c>
    </row>
    <row r="88" spans="1:4" x14ac:dyDescent="0.2">
      <c r="A88" s="442"/>
      <c r="B88" s="424" t="s">
        <v>406</v>
      </c>
      <c r="C88" s="442"/>
      <c r="D88" s="426">
        <v>2200</v>
      </c>
    </row>
    <row r="89" spans="1:4" x14ac:dyDescent="0.2">
      <c r="A89" s="420" t="s">
        <v>246</v>
      </c>
      <c r="B89" s="421" t="s">
        <v>166</v>
      </c>
      <c r="C89" s="420">
        <v>238</v>
      </c>
      <c r="D89" s="422">
        <f>SUM(D90:D94)</f>
        <v>10985</v>
      </c>
    </row>
    <row r="90" spans="1:4" x14ac:dyDescent="0.2">
      <c r="A90" s="450"/>
      <c r="B90" s="440" t="s">
        <v>330</v>
      </c>
      <c r="C90" s="450"/>
      <c r="D90" s="426">
        <v>2470</v>
      </c>
    </row>
    <row r="91" spans="1:4" x14ac:dyDescent="0.2">
      <c r="A91" s="450"/>
      <c r="B91" s="440" t="s">
        <v>175</v>
      </c>
      <c r="C91" s="450"/>
      <c r="D91" s="426">
        <v>2000</v>
      </c>
    </row>
    <row r="92" spans="1:4" x14ac:dyDescent="0.2">
      <c r="A92" s="449"/>
      <c r="B92" s="440" t="s">
        <v>195</v>
      </c>
      <c r="C92" s="455"/>
      <c r="D92" s="426">
        <v>2000</v>
      </c>
    </row>
    <row r="93" spans="1:4" x14ac:dyDescent="0.2">
      <c r="A93" s="449"/>
      <c r="B93" s="440" t="s">
        <v>331</v>
      </c>
      <c r="C93" s="450"/>
      <c r="D93" s="426">
        <v>2515</v>
      </c>
    </row>
    <row r="94" spans="1:4" x14ac:dyDescent="0.2">
      <c r="A94" s="449"/>
      <c r="B94" s="440" t="s">
        <v>332</v>
      </c>
      <c r="C94" s="450"/>
      <c r="D94" s="426">
        <v>2000</v>
      </c>
    </row>
    <row r="95" spans="1:4" x14ac:dyDescent="0.2">
      <c r="A95" s="420" t="s">
        <v>247</v>
      </c>
      <c r="B95" s="421" t="s">
        <v>156</v>
      </c>
      <c r="C95" s="420">
        <v>516</v>
      </c>
      <c r="D95" s="422">
        <f>SUM(D96:D101)</f>
        <v>17957</v>
      </c>
    </row>
    <row r="96" spans="1:4" x14ac:dyDescent="0.2">
      <c r="A96" s="443"/>
      <c r="B96" s="431" t="s">
        <v>333</v>
      </c>
      <c r="C96" s="443"/>
      <c r="D96" s="432">
        <v>3500</v>
      </c>
    </row>
    <row r="97" spans="1:4" x14ac:dyDescent="0.2">
      <c r="A97" s="442"/>
      <c r="B97" s="431" t="s">
        <v>191</v>
      </c>
      <c r="C97" s="442"/>
      <c r="D97" s="432">
        <v>2500</v>
      </c>
    </row>
    <row r="98" spans="1:4" x14ac:dyDescent="0.2">
      <c r="A98" s="442"/>
      <c r="B98" s="431" t="s">
        <v>196</v>
      </c>
      <c r="C98" s="442"/>
      <c r="D98" s="432">
        <v>4000</v>
      </c>
    </row>
    <row r="99" spans="1:4" x14ac:dyDescent="0.2">
      <c r="A99" s="442"/>
      <c r="B99" s="431" t="s">
        <v>234</v>
      </c>
      <c r="C99" s="442"/>
      <c r="D99" s="432">
        <v>4457</v>
      </c>
    </row>
    <row r="100" spans="1:4" x14ac:dyDescent="0.2">
      <c r="A100" s="442"/>
      <c r="B100" s="456" t="s">
        <v>334</v>
      </c>
      <c r="C100" s="442"/>
      <c r="D100" s="432">
        <v>2000</v>
      </c>
    </row>
    <row r="101" spans="1:4" x14ac:dyDescent="0.2">
      <c r="A101" s="442"/>
      <c r="B101" s="456" t="s">
        <v>335</v>
      </c>
      <c r="C101" s="442"/>
      <c r="D101" s="432">
        <v>1500</v>
      </c>
    </row>
    <row r="102" spans="1:4" x14ac:dyDescent="0.2">
      <c r="A102" s="420" t="s">
        <v>248</v>
      </c>
      <c r="B102" s="421" t="s">
        <v>172</v>
      </c>
      <c r="C102" s="420">
        <v>348</v>
      </c>
      <c r="D102" s="422">
        <f>SUM(D103:D105)</f>
        <v>13743</v>
      </c>
    </row>
    <row r="103" spans="1:4" x14ac:dyDescent="0.2">
      <c r="A103" s="443"/>
      <c r="B103" s="431" t="s">
        <v>254</v>
      </c>
      <c r="C103" s="443"/>
      <c r="D103" s="432">
        <v>2243</v>
      </c>
    </row>
    <row r="104" spans="1:4" x14ac:dyDescent="0.2">
      <c r="A104" s="423"/>
      <c r="B104" s="431" t="s">
        <v>236</v>
      </c>
      <c r="C104" s="442"/>
      <c r="D104" s="432">
        <v>2000</v>
      </c>
    </row>
    <row r="105" spans="1:4" ht="13.5" thickBot="1" x14ac:dyDescent="0.25">
      <c r="A105" s="423"/>
      <c r="B105" s="433" t="s">
        <v>336</v>
      </c>
      <c r="C105" s="442"/>
      <c r="D105" s="426">
        <v>9500</v>
      </c>
    </row>
    <row r="106" spans="1:4" ht="27" customHeight="1" thickBot="1" x14ac:dyDescent="0.25">
      <c r="A106" s="457"/>
      <c r="B106" s="458" t="s">
        <v>67</v>
      </c>
      <c r="C106" s="459">
        <f>C102+C95+C89+C85+C69+C65+C60+C55+C52+C46+C40+C33+C27+C20+C12+C7+C80</f>
        <v>6669</v>
      </c>
      <c r="D106" s="460">
        <f>D102+D95+D89+D85+D80+D69+D65+D60+D55+D52+D46+D40+D33+D27+D20+D12+D7</f>
        <v>241451</v>
      </c>
    </row>
  </sheetData>
  <mergeCells count="2">
    <mergeCell ref="C1:D1"/>
    <mergeCell ref="A3:D3"/>
  </mergeCells>
  <pageMargins left="0.78740157480314965" right="0.19685039370078741" top="0.98425196850393704" bottom="0.39370078740157483" header="0.51181102362204722" footer="0.11811023622047245"/>
  <pageSetup paperSize="9" orientation="portrait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workbookViewId="0">
      <selection activeCell="I30" sqref="I30"/>
    </sheetView>
  </sheetViews>
  <sheetFormatPr defaultRowHeight="12.75" x14ac:dyDescent="0.2"/>
  <cols>
    <col min="1" max="1" width="4.7109375" style="175" customWidth="1"/>
    <col min="2" max="2" width="7.5703125" style="175" customWidth="1"/>
    <col min="3" max="3" width="7.7109375" style="175" customWidth="1"/>
    <col min="4" max="4" width="46.85546875" style="175" customWidth="1"/>
    <col min="5" max="5" width="17.7109375" style="175" customWidth="1"/>
    <col min="6" max="16384" width="9.140625" style="175"/>
  </cols>
  <sheetData>
    <row r="1" spans="1:6" x14ac:dyDescent="0.2">
      <c r="D1" s="666" t="s">
        <v>373</v>
      </c>
      <c r="E1" s="666"/>
    </row>
    <row r="3" spans="1:6" ht="30.75" customHeight="1" x14ac:dyDescent="0.2">
      <c r="A3" s="691" t="s">
        <v>372</v>
      </c>
      <c r="B3" s="691"/>
      <c r="C3" s="691"/>
      <c r="D3" s="691"/>
      <c r="E3" s="691"/>
      <c r="F3" s="543"/>
    </row>
    <row r="4" spans="1:6" ht="38.25" customHeight="1" x14ac:dyDescent="0.2">
      <c r="A4" s="670"/>
      <c r="B4" s="670"/>
      <c r="C4" s="670"/>
      <c r="D4" s="670"/>
      <c r="E4" s="670"/>
    </row>
    <row r="5" spans="1:6" ht="28.5" customHeight="1" thickBot="1" x14ac:dyDescent="0.25">
      <c r="A5" s="671" t="s">
        <v>122</v>
      </c>
      <c r="B5" s="671"/>
      <c r="C5" s="671"/>
      <c r="D5" s="671"/>
      <c r="E5" s="502"/>
    </row>
    <row r="6" spans="1:6" ht="20.25" customHeight="1" thickBot="1" x14ac:dyDescent="0.25">
      <c r="A6" s="177" t="s">
        <v>41</v>
      </c>
      <c r="B6" s="178" t="s">
        <v>20</v>
      </c>
      <c r="C6" s="178" t="s">
        <v>21</v>
      </c>
      <c r="D6" s="179" t="s">
        <v>78</v>
      </c>
      <c r="E6" s="180" t="s">
        <v>79</v>
      </c>
    </row>
    <row r="7" spans="1:6" x14ac:dyDescent="0.2">
      <c r="A7" s="519">
        <v>900</v>
      </c>
      <c r="B7" s="531"/>
      <c r="C7" s="521"/>
      <c r="D7" s="532" t="s">
        <v>90</v>
      </c>
      <c r="E7" s="533">
        <f>E8</f>
        <v>1446000</v>
      </c>
    </row>
    <row r="8" spans="1:6" ht="15.75" customHeight="1" x14ac:dyDescent="0.2">
      <c r="A8" s="181"/>
      <c r="B8" s="524">
        <v>90002</v>
      </c>
      <c r="C8" s="524"/>
      <c r="D8" s="527" t="s">
        <v>91</v>
      </c>
      <c r="E8" s="530">
        <f>E9+E10</f>
        <v>1446000</v>
      </c>
    </row>
    <row r="9" spans="1:6" ht="42.75" customHeight="1" x14ac:dyDescent="0.2">
      <c r="A9" s="182"/>
      <c r="B9" s="183"/>
      <c r="C9" s="545" t="s">
        <v>374</v>
      </c>
      <c r="D9" s="544" t="s">
        <v>375</v>
      </c>
      <c r="E9" s="548">
        <v>1444000</v>
      </c>
    </row>
    <row r="10" spans="1:6" ht="42.75" customHeight="1" thickBot="1" x14ac:dyDescent="0.25">
      <c r="A10" s="182"/>
      <c r="B10" s="183"/>
      <c r="C10" s="545" t="s">
        <v>124</v>
      </c>
      <c r="D10" s="547" t="s">
        <v>125</v>
      </c>
      <c r="E10" s="546">
        <v>2000</v>
      </c>
    </row>
    <row r="11" spans="1:6" ht="39.75" customHeight="1" thickBot="1" x14ac:dyDescent="0.3">
      <c r="A11" s="187"/>
      <c r="B11" s="188"/>
      <c r="C11" s="189"/>
      <c r="D11" s="190" t="s">
        <v>126</v>
      </c>
      <c r="E11" s="191">
        <f>E7</f>
        <v>1446000</v>
      </c>
    </row>
    <row r="12" spans="1:6" ht="27" customHeight="1" thickBot="1" x14ac:dyDescent="0.25">
      <c r="A12" s="667" t="s">
        <v>127</v>
      </c>
      <c r="B12" s="667"/>
      <c r="C12" s="667"/>
      <c r="D12" s="667"/>
      <c r="E12" s="192"/>
    </row>
    <row r="13" spans="1:6" ht="13.5" thickBot="1" x14ac:dyDescent="0.25">
      <c r="A13" s="193" t="s">
        <v>41</v>
      </c>
      <c r="B13" s="178" t="s">
        <v>20</v>
      </c>
      <c r="C13" s="178" t="s">
        <v>21</v>
      </c>
      <c r="D13" s="179" t="s">
        <v>78</v>
      </c>
      <c r="E13" s="180" t="s">
        <v>128</v>
      </c>
    </row>
    <row r="14" spans="1:6" x14ac:dyDescent="0.2">
      <c r="A14" s="519">
        <v>900</v>
      </c>
      <c r="B14" s="520"/>
      <c r="C14" s="521"/>
      <c r="D14" s="522" t="s">
        <v>90</v>
      </c>
      <c r="E14" s="523">
        <f>E15</f>
        <v>1383155</v>
      </c>
    </row>
    <row r="15" spans="1:6" x14ac:dyDescent="0.2">
      <c r="A15" s="194"/>
      <c r="B15" s="524">
        <v>90002</v>
      </c>
      <c r="C15" s="524"/>
      <c r="D15" s="525" t="s">
        <v>91</v>
      </c>
      <c r="E15" s="526">
        <f>E16+E17+E22</f>
        <v>1383155</v>
      </c>
    </row>
    <row r="16" spans="1:6" x14ac:dyDescent="0.2">
      <c r="A16" s="182"/>
      <c r="B16" s="549"/>
      <c r="C16" s="328">
        <v>4210</v>
      </c>
      <c r="D16" s="561" t="s">
        <v>56</v>
      </c>
      <c r="E16" s="329">
        <v>10000</v>
      </c>
    </row>
    <row r="17" spans="1:5" x14ac:dyDescent="0.2">
      <c r="A17" s="182"/>
      <c r="B17" s="549"/>
      <c r="C17" s="328">
        <v>4300</v>
      </c>
      <c r="D17" s="195" t="s">
        <v>58</v>
      </c>
      <c r="E17" s="329">
        <f>E19+E20+E21</f>
        <v>1371155</v>
      </c>
    </row>
    <row r="18" spans="1:5" x14ac:dyDescent="0.2">
      <c r="A18" s="182"/>
      <c r="B18" s="549"/>
      <c r="C18" s="552"/>
      <c r="D18" s="550" t="s">
        <v>34</v>
      </c>
      <c r="E18" s="551"/>
    </row>
    <row r="19" spans="1:5" x14ac:dyDescent="0.2">
      <c r="A19" s="182"/>
      <c r="B19" s="549"/>
      <c r="C19" s="553"/>
      <c r="D19" s="554" t="s">
        <v>390</v>
      </c>
      <c r="E19" s="555">
        <v>1344000</v>
      </c>
    </row>
    <row r="20" spans="1:5" x14ac:dyDescent="0.2">
      <c r="A20" s="182"/>
      <c r="B20" s="549"/>
      <c r="C20" s="553"/>
      <c r="D20" s="554" t="s">
        <v>376</v>
      </c>
      <c r="E20" s="555">
        <v>21167</v>
      </c>
    </row>
    <row r="21" spans="1:5" x14ac:dyDescent="0.2">
      <c r="A21" s="182"/>
      <c r="B21" s="549"/>
      <c r="C21" s="553"/>
      <c r="D21" s="554" t="s">
        <v>378</v>
      </c>
      <c r="E21" s="555">
        <v>5988</v>
      </c>
    </row>
    <row r="22" spans="1:5" x14ac:dyDescent="0.2">
      <c r="A22" s="182"/>
      <c r="B22" s="206"/>
      <c r="C22" s="203">
        <v>4430</v>
      </c>
      <c r="D22" s="204" t="s">
        <v>131</v>
      </c>
      <c r="E22" s="205">
        <v>2000</v>
      </c>
    </row>
    <row r="23" spans="1:5" x14ac:dyDescent="0.2">
      <c r="A23" s="556">
        <v>750</v>
      </c>
      <c r="B23" s="557"/>
      <c r="C23" s="558"/>
      <c r="D23" s="559" t="s">
        <v>45</v>
      </c>
      <c r="E23" s="568">
        <f>E24</f>
        <v>62845</v>
      </c>
    </row>
    <row r="24" spans="1:5" x14ac:dyDescent="0.2">
      <c r="A24" s="560"/>
      <c r="B24" s="562">
        <v>75023</v>
      </c>
      <c r="C24" s="563"/>
      <c r="D24" s="564" t="s">
        <v>388</v>
      </c>
      <c r="E24" s="565">
        <f>SUM(E25:E31)</f>
        <v>62845</v>
      </c>
    </row>
    <row r="25" spans="1:5" x14ac:dyDescent="0.2">
      <c r="A25" s="182"/>
      <c r="B25" s="202"/>
      <c r="C25" s="185">
        <v>4010</v>
      </c>
      <c r="D25" s="195" t="s">
        <v>48</v>
      </c>
      <c r="E25" s="196">
        <v>46323</v>
      </c>
    </row>
    <row r="26" spans="1:5" x14ac:dyDescent="0.2">
      <c r="A26" s="182"/>
      <c r="B26" s="201"/>
      <c r="C26" s="185">
        <v>4040</v>
      </c>
      <c r="D26" s="195" t="s">
        <v>377</v>
      </c>
      <c r="E26" s="196">
        <v>3570</v>
      </c>
    </row>
    <row r="27" spans="1:5" x14ac:dyDescent="0.2">
      <c r="A27" s="182"/>
      <c r="B27" s="201"/>
      <c r="C27" s="185">
        <v>4110</v>
      </c>
      <c r="D27" s="195" t="s">
        <v>389</v>
      </c>
      <c r="E27" s="196">
        <v>8422</v>
      </c>
    </row>
    <row r="28" spans="1:5" ht="33" customHeight="1" x14ac:dyDescent="0.2">
      <c r="A28" s="182"/>
      <c r="B28" s="201"/>
      <c r="C28" s="566">
        <v>4120</v>
      </c>
      <c r="D28" s="567" t="s">
        <v>50</v>
      </c>
      <c r="E28" s="205">
        <v>1200</v>
      </c>
    </row>
    <row r="29" spans="1:5" ht="33" customHeight="1" x14ac:dyDescent="0.2">
      <c r="A29" s="182"/>
      <c r="B29" s="201"/>
      <c r="C29" s="566">
        <v>4410</v>
      </c>
      <c r="D29" s="567" t="s">
        <v>61</v>
      </c>
      <c r="E29" s="205">
        <v>142.13999999999999</v>
      </c>
    </row>
    <row r="30" spans="1:5" ht="33" customHeight="1" x14ac:dyDescent="0.2">
      <c r="A30" s="182"/>
      <c r="B30" s="201"/>
      <c r="C30" s="566">
        <v>4440</v>
      </c>
      <c r="D30" s="567" t="s">
        <v>62</v>
      </c>
      <c r="E30" s="205">
        <v>2187.86</v>
      </c>
    </row>
    <row r="31" spans="1:5" ht="33" customHeight="1" thickBot="1" x14ac:dyDescent="0.25">
      <c r="A31" s="182"/>
      <c r="B31" s="201"/>
      <c r="C31" s="575">
        <v>4700</v>
      </c>
      <c r="D31" s="576" t="s">
        <v>63</v>
      </c>
      <c r="E31" s="577">
        <v>1000</v>
      </c>
    </row>
    <row r="32" spans="1:5" ht="15.75" thickBot="1" x14ac:dyDescent="0.3">
      <c r="A32" s="187"/>
      <c r="B32" s="188"/>
      <c r="C32" s="188"/>
      <c r="D32" s="190" t="s">
        <v>126</v>
      </c>
      <c r="E32" s="208">
        <f>E14+E23</f>
        <v>1446000</v>
      </c>
    </row>
    <row r="33" spans="1:5" x14ac:dyDescent="0.2">
      <c r="A33" s="209"/>
      <c r="B33" s="183"/>
      <c r="C33" s="183"/>
      <c r="D33" s="183"/>
      <c r="E33" s="183"/>
    </row>
    <row r="34" spans="1:5" x14ac:dyDescent="0.2">
      <c r="A34" s="209"/>
      <c r="B34" s="183"/>
      <c r="C34" s="183"/>
      <c r="D34" s="183"/>
      <c r="E34" s="183"/>
    </row>
    <row r="35" spans="1:5" x14ac:dyDescent="0.2">
      <c r="A35" s="209"/>
      <c r="B35" s="183"/>
      <c r="C35" s="183"/>
      <c r="D35" s="183"/>
      <c r="E35" s="183"/>
    </row>
    <row r="36" spans="1:5" x14ac:dyDescent="0.2">
      <c r="A36" s="209"/>
      <c r="B36" s="183"/>
      <c r="C36" s="183"/>
      <c r="D36" s="183"/>
      <c r="E36" s="183"/>
    </row>
    <row r="37" spans="1:5" x14ac:dyDescent="0.2">
      <c r="A37" s="209"/>
      <c r="B37" s="183"/>
      <c r="C37" s="183"/>
      <c r="D37" s="183"/>
      <c r="E37" s="183"/>
    </row>
    <row r="38" spans="1:5" x14ac:dyDescent="0.2">
      <c r="A38" s="209"/>
      <c r="B38" s="183"/>
      <c r="C38" s="183"/>
      <c r="D38" s="183"/>
      <c r="E38" s="183"/>
    </row>
    <row r="39" spans="1:5" x14ac:dyDescent="0.2">
      <c r="A39" s="209"/>
      <c r="B39" s="183"/>
      <c r="C39" s="183"/>
      <c r="D39" s="183"/>
      <c r="E39" s="183"/>
    </row>
    <row r="40" spans="1:5" x14ac:dyDescent="0.2">
      <c r="A40" s="209"/>
      <c r="B40" s="183"/>
      <c r="C40" s="183"/>
      <c r="D40" s="183"/>
      <c r="E40" s="183"/>
    </row>
    <row r="41" spans="1:5" x14ac:dyDescent="0.2">
      <c r="A41" s="209"/>
      <c r="B41" s="183"/>
      <c r="C41" s="183"/>
      <c r="D41" s="183"/>
      <c r="E41" s="183"/>
    </row>
    <row r="42" spans="1:5" x14ac:dyDescent="0.2">
      <c r="A42" s="209"/>
      <c r="B42" s="183"/>
      <c r="C42" s="183"/>
      <c r="D42" s="183"/>
      <c r="E42" s="183"/>
    </row>
    <row r="43" spans="1:5" x14ac:dyDescent="0.2">
      <c r="A43" s="209"/>
      <c r="B43" s="183"/>
      <c r="C43" s="183"/>
      <c r="D43" s="183"/>
      <c r="E43" s="183"/>
    </row>
    <row r="44" spans="1:5" x14ac:dyDescent="0.2">
      <c r="A44" s="209"/>
      <c r="B44" s="209"/>
      <c r="C44" s="209"/>
      <c r="D44" s="209"/>
      <c r="E44" s="209"/>
    </row>
    <row r="45" spans="1:5" x14ac:dyDescent="0.2">
      <c r="A45" s="209"/>
      <c r="B45" s="209"/>
      <c r="C45" s="209"/>
      <c r="D45" s="209"/>
      <c r="E45" s="209"/>
    </row>
    <row r="46" spans="1:5" x14ac:dyDescent="0.2">
      <c r="A46" s="209"/>
      <c r="B46" s="209"/>
      <c r="C46" s="209"/>
      <c r="D46" s="209"/>
      <c r="E46" s="209"/>
    </row>
    <row r="47" spans="1:5" x14ac:dyDescent="0.2">
      <c r="A47" s="209"/>
      <c r="B47" s="209"/>
      <c r="C47" s="209"/>
      <c r="D47" s="209"/>
      <c r="E47" s="209"/>
    </row>
    <row r="48" spans="1:5" x14ac:dyDescent="0.2">
      <c r="A48" s="209"/>
      <c r="B48" s="209"/>
      <c r="C48" s="209"/>
      <c r="D48" s="209"/>
      <c r="E48" s="209"/>
    </row>
    <row r="49" spans="1:5" x14ac:dyDescent="0.2">
      <c r="A49" s="209"/>
      <c r="B49" s="209"/>
      <c r="C49" s="209"/>
      <c r="D49" s="209"/>
      <c r="E49" s="209"/>
    </row>
  </sheetData>
  <mergeCells count="5">
    <mergeCell ref="A12:D12"/>
    <mergeCell ref="A3:E3"/>
    <mergeCell ref="D1:E1"/>
    <mergeCell ref="A4:E4"/>
    <mergeCell ref="A5:D5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2"/>
  <sheetViews>
    <sheetView showGridLines="0" workbookViewId="0">
      <selection activeCell="M9" sqref="M9"/>
    </sheetView>
  </sheetViews>
  <sheetFormatPr defaultRowHeight="12.75" x14ac:dyDescent="0.2"/>
  <cols>
    <col min="1" max="1" width="6.7109375" style="591" customWidth="1"/>
    <col min="2" max="2" width="7.85546875" style="591" customWidth="1"/>
    <col min="3" max="3" width="1" style="591" customWidth="1"/>
    <col min="4" max="4" width="8.85546875" style="591" customWidth="1"/>
    <col min="5" max="5" width="43" style="591" customWidth="1"/>
    <col min="6" max="6" width="7.5703125" style="591" customWidth="1"/>
    <col min="7" max="7" width="9.85546875" style="591" customWidth="1"/>
    <col min="8" max="8" width="1" style="591" customWidth="1"/>
    <col min="9" max="256" width="9.140625" style="591"/>
    <col min="257" max="257" width="8.7109375" style="591" customWidth="1"/>
    <col min="258" max="258" width="9.85546875" style="591" customWidth="1"/>
    <col min="259" max="259" width="1" style="591" customWidth="1"/>
    <col min="260" max="260" width="10.85546875" style="591" customWidth="1"/>
    <col min="261" max="261" width="54.5703125" style="591" customWidth="1"/>
    <col min="262" max="262" width="7.5703125" style="591" customWidth="1"/>
    <col min="263" max="263" width="14.140625" style="591" customWidth="1"/>
    <col min="264" max="264" width="1" style="591" customWidth="1"/>
    <col min="265" max="512" width="9.140625" style="591"/>
    <col min="513" max="513" width="8.7109375" style="591" customWidth="1"/>
    <col min="514" max="514" width="9.85546875" style="591" customWidth="1"/>
    <col min="515" max="515" width="1" style="591" customWidth="1"/>
    <col min="516" max="516" width="10.85546875" style="591" customWidth="1"/>
    <col min="517" max="517" width="54.5703125" style="591" customWidth="1"/>
    <col min="518" max="518" width="7.5703125" style="591" customWidth="1"/>
    <col min="519" max="519" width="14.140625" style="591" customWidth="1"/>
    <col min="520" max="520" width="1" style="591" customWidth="1"/>
    <col min="521" max="768" width="9.140625" style="591"/>
    <col min="769" max="769" width="8.7109375" style="591" customWidth="1"/>
    <col min="770" max="770" width="9.85546875" style="591" customWidth="1"/>
    <col min="771" max="771" width="1" style="591" customWidth="1"/>
    <col min="772" max="772" width="10.85546875" style="591" customWidth="1"/>
    <col min="773" max="773" width="54.5703125" style="591" customWidth="1"/>
    <col min="774" max="774" width="7.5703125" style="591" customWidth="1"/>
    <col min="775" max="775" width="14.140625" style="591" customWidth="1"/>
    <col min="776" max="776" width="1" style="591" customWidth="1"/>
    <col min="777" max="1024" width="9.140625" style="591"/>
    <col min="1025" max="1025" width="8.7109375" style="591" customWidth="1"/>
    <col min="1026" max="1026" width="9.85546875" style="591" customWidth="1"/>
    <col min="1027" max="1027" width="1" style="591" customWidth="1"/>
    <col min="1028" max="1028" width="10.85546875" style="591" customWidth="1"/>
    <col min="1029" max="1029" width="54.5703125" style="591" customWidth="1"/>
    <col min="1030" max="1030" width="7.5703125" style="591" customWidth="1"/>
    <col min="1031" max="1031" width="14.140625" style="591" customWidth="1"/>
    <col min="1032" max="1032" width="1" style="591" customWidth="1"/>
    <col min="1033" max="1280" width="9.140625" style="591"/>
    <col min="1281" max="1281" width="8.7109375" style="591" customWidth="1"/>
    <col min="1282" max="1282" width="9.85546875" style="591" customWidth="1"/>
    <col min="1283" max="1283" width="1" style="591" customWidth="1"/>
    <col min="1284" max="1284" width="10.85546875" style="591" customWidth="1"/>
    <col min="1285" max="1285" width="54.5703125" style="591" customWidth="1"/>
    <col min="1286" max="1286" width="7.5703125" style="591" customWidth="1"/>
    <col min="1287" max="1287" width="14.140625" style="591" customWidth="1"/>
    <col min="1288" max="1288" width="1" style="591" customWidth="1"/>
    <col min="1289" max="1536" width="9.140625" style="591"/>
    <col min="1537" max="1537" width="8.7109375" style="591" customWidth="1"/>
    <col min="1538" max="1538" width="9.85546875" style="591" customWidth="1"/>
    <col min="1539" max="1539" width="1" style="591" customWidth="1"/>
    <col min="1540" max="1540" width="10.85546875" style="591" customWidth="1"/>
    <col min="1541" max="1541" width="54.5703125" style="591" customWidth="1"/>
    <col min="1542" max="1542" width="7.5703125" style="591" customWidth="1"/>
    <col min="1543" max="1543" width="14.140625" style="591" customWidth="1"/>
    <col min="1544" max="1544" width="1" style="591" customWidth="1"/>
    <col min="1545" max="1792" width="9.140625" style="591"/>
    <col min="1793" max="1793" width="8.7109375" style="591" customWidth="1"/>
    <col min="1794" max="1794" width="9.85546875" style="591" customWidth="1"/>
    <col min="1795" max="1795" width="1" style="591" customWidth="1"/>
    <col min="1796" max="1796" width="10.85546875" style="591" customWidth="1"/>
    <col min="1797" max="1797" width="54.5703125" style="591" customWidth="1"/>
    <col min="1798" max="1798" width="7.5703125" style="591" customWidth="1"/>
    <col min="1799" max="1799" width="14.140625" style="591" customWidth="1"/>
    <col min="1800" max="1800" width="1" style="591" customWidth="1"/>
    <col min="1801" max="2048" width="9.140625" style="591"/>
    <col min="2049" max="2049" width="8.7109375" style="591" customWidth="1"/>
    <col min="2050" max="2050" width="9.85546875" style="591" customWidth="1"/>
    <col min="2051" max="2051" width="1" style="591" customWidth="1"/>
    <col min="2052" max="2052" width="10.85546875" style="591" customWidth="1"/>
    <col min="2053" max="2053" width="54.5703125" style="591" customWidth="1"/>
    <col min="2054" max="2054" width="7.5703125" style="591" customWidth="1"/>
    <col min="2055" max="2055" width="14.140625" style="591" customWidth="1"/>
    <col min="2056" max="2056" width="1" style="591" customWidth="1"/>
    <col min="2057" max="2304" width="9.140625" style="591"/>
    <col min="2305" max="2305" width="8.7109375" style="591" customWidth="1"/>
    <col min="2306" max="2306" width="9.85546875" style="591" customWidth="1"/>
    <col min="2307" max="2307" width="1" style="591" customWidth="1"/>
    <col min="2308" max="2308" width="10.85546875" style="591" customWidth="1"/>
    <col min="2309" max="2309" width="54.5703125" style="591" customWidth="1"/>
    <col min="2310" max="2310" width="7.5703125" style="591" customWidth="1"/>
    <col min="2311" max="2311" width="14.140625" style="591" customWidth="1"/>
    <col min="2312" max="2312" width="1" style="591" customWidth="1"/>
    <col min="2313" max="2560" width="9.140625" style="591"/>
    <col min="2561" max="2561" width="8.7109375" style="591" customWidth="1"/>
    <col min="2562" max="2562" width="9.85546875" style="591" customWidth="1"/>
    <col min="2563" max="2563" width="1" style="591" customWidth="1"/>
    <col min="2564" max="2564" width="10.85546875" style="591" customWidth="1"/>
    <col min="2565" max="2565" width="54.5703125" style="591" customWidth="1"/>
    <col min="2566" max="2566" width="7.5703125" style="591" customWidth="1"/>
    <col min="2567" max="2567" width="14.140625" style="591" customWidth="1"/>
    <col min="2568" max="2568" width="1" style="591" customWidth="1"/>
    <col min="2569" max="2816" width="9.140625" style="591"/>
    <col min="2817" max="2817" width="8.7109375" style="591" customWidth="1"/>
    <col min="2818" max="2818" width="9.85546875" style="591" customWidth="1"/>
    <col min="2819" max="2819" width="1" style="591" customWidth="1"/>
    <col min="2820" max="2820" width="10.85546875" style="591" customWidth="1"/>
    <col min="2821" max="2821" width="54.5703125" style="591" customWidth="1"/>
    <col min="2822" max="2822" width="7.5703125" style="591" customWidth="1"/>
    <col min="2823" max="2823" width="14.140625" style="591" customWidth="1"/>
    <col min="2824" max="2824" width="1" style="591" customWidth="1"/>
    <col min="2825" max="3072" width="9.140625" style="591"/>
    <col min="3073" max="3073" width="8.7109375" style="591" customWidth="1"/>
    <col min="3074" max="3074" width="9.85546875" style="591" customWidth="1"/>
    <col min="3075" max="3075" width="1" style="591" customWidth="1"/>
    <col min="3076" max="3076" width="10.85546875" style="591" customWidth="1"/>
    <col min="3077" max="3077" width="54.5703125" style="591" customWidth="1"/>
    <col min="3078" max="3078" width="7.5703125" style="591" customWidth="1"/>
    <col min="3079" max="3079" width="14.140625" style="591" customWidth="1"/>
    <col min="3080" max="3080" width="1" style="591" customWidth="1"/>
    <col min="3081" max="3328" width="9.140625" style="591"/>
    <col min="3329" max="3329" width="8.7109375" style="591" customWidth="1"/>
    <col min="3330" max="3330" width="9.85546875" style="591" customWidth="1"/>
    <col min="3331" max="3331" width="1" style="591" customWidth="1"/>
    <col min="3332" max="3332" width="10.85546875" style="591" customWidth="1"/>
    <col min="3333" max="3333" width="54.5703125" style="591" customWidth="1"/>
    <col min="3334" max="3334" width="7.5703125" style="591" customWidth="1"/>
    <col min="3335" max="3335" width="14.140625" style="591" customWidth="1"/>
    <col min="3336" max="3336" width="1" style="591" customWidth="1"/>
    <col min="3337" max="3584" width="9.140625" style="591"/>
    <col min="3585" max="3585" width="8.7109375" style="591" customWidth="1"/>
    <col min="3586" max="3586" width="9.85546875" style="591" customWidth="1"/>
    <col min="3587" max="3587" width="1" style="591" customWidth="1"/>
    <col min="3588" max="3588" width="10.85546875" style="591" customWidth="1"/>
    <col min="3589" max="3589" width="54.5703125" style="591" customWidth="1"/>
    <col min="3590" max="3590" width="7.5703125" style="591" customWidth="1"/>
    <col min="3591" max="3591" width="14.140625" style="591" customWidth="1"/>
    <col min="3592" max="3592" width="1" style="591" customWidth="1"/>
    <col min="3593" max="3840" width="9.140625" style="591"/>
    <col min="3841" max="3841" width="8.7109375" style="591" customWidth="1"/>
    <col min="3842" max="3842" width="9.85546875" style="591" customWidth="1"/>
    <col min="3843" max="3843" width="1" style="591" customWidth="1"/>
    <col min="3844" max="3844" width="10.85546875" style="591" customWidth="1"/>
    <col min="3845" max="3845" width="54.5703125" style="591" customWidth="1"/>
    <col min="3846" max="3846" width="7.5703125" style="591" customWidth="1"/>
    <col min="3847" max="3847" width="14.140625" style="591" customWidth="1"/>
    <col min="3848" max="3848" width="1" style="591" customWidth="1"/>
    <col min="3849" max="4096" width="9.140625" style="591"/>
    <col min="4097" max="4097" width="8.7109375" style="591" customWidth="1"/>
    <col min="4098" max="4098" width="9.85546875" style="591" customWidth="1"/>
    <col min="4099" max="4099" width="1" style="591" customWidth="1"/>
    <col min="4100" max="4100" width="10.85546875" style="591" customWidth="1"/>
    <col min="4101" max="4101" width="54.5703125" style="591" customWidth="1"/>
    <col min="4102" max="4102" width="7.5703125" style="591" customWidth="1"/>
    <col min="4103" max="4103" width="14.140625" style="591" customWidth="1"/>
    <col min="4104" max="4104" width="1" style="591" customWidth="1"/>
    <col min="4105" max="4352" width="9.140625" style="591"/>
    <col min="4353" max="4353" width="8.7109375" style="591" customWidth="1"/>
    <col min="4354" max="4354" width="9.85546875" style="591" customWidth="1"/>
    <col min="4355" max="4355" width="1" style="591" customWidth="1"/>
    <col min="4356" max="4356" width="10.85546875" style="591" customWidth="1"/>
    <col min="4357" max="4357" width="54.5703125" style="591" customWidth="1"/>
    <col min="4358" max="4358" width="7.5703125" style="591" customWidth="1"/>
    <col min="4359" max="4359" width="14.140625" style="591" customWidth="1"/>
    <col min="4360" max="4360" width="1" style="591" customWidth="1"/>
    <col min="4361" max="4608" width="9.140625" style="591"/>
    <col min="4609" max="4609" width="8.7109375" style="591" customWidth="1"/>
    <col min="4610" max="4610" width="9.85546875" style="591" customWidth="1"/>
    <col min="4611" max="4611" width="1" style="591" customWidth="1"/>
    <col min="4612" max="4612" width="10.85546875" style="591" customWidth="1"/>
    <col min="4613" max="4613" width="54.5703125" style="591" customWidth="1"/>
    <col min="4614" max="4614" width="7.5703125" style="591" customWidth="1"/>
    <col min="4615" max="4615" width="14.140625" style="591" customWidth="1"/>
    <col min="4616" max="4616" width="1" style="591" customWidth="1"/>
    <col min="4617" max="4864" width="9.140625" style="591"/>
    <col min="4865" max="4865" width="8.7109375" style="591" customWidth="1"/>
    <col min="4866" max="4866" width="9.85546875" style="591" customWidth="1"/>
    <col min="4867" max="4867" width="1" style="591" customWidth="1"/>
    <col min="4868" max="4868" width="10.85546875" style="591" customWidth="1"/>
    <col min="4869" max="4869" width="54.5703125" style="591" customWidth="1"/>
    <col min="4870" max="4870" width="7.5703125" style="591" customWidth="1"/>
    <col min="4871" max="4871" width="14.140625" style="591" customWidth="1"/>
    <col min="4872" max="4872" width="1" style="591" customWidth="1"/>
    <col min="4873" max="5120" width="9.140625" style="591"/>
    <col min="5121" max="5121" width="8.7109375" style="591" customWidth="1"/>
    <col min="5122" max="5122" width="9.85546875" style="591" customWidth="1"/>
    <col min="5123" max="5123" width="1" style="591" customWidth="1"/>
    <col min="5124" max="5124" width="10.85546875" style="591" customWidth="1"/>
    <col min="5125" max="5125" width="54.5703125" style="591" customWidth="1"/>
    <col min="5126" max="5126" width="7.5703125" style="591" customWidth="1"/>
    <col min="5127" max="5127" width="14.140625" style="591" customWidth="1"/>
    <col min="5128" max="5128" width="1" style="591" customWidth="1"/>
    <col min="5129" max="5376" width="9.140625" style="591"/>
    <col min="5377" max="5377" width="8.7109375" style="591" customWidth="1"/>
    <col min="5378" max="5378" width="9.85546875" style="591" customWidth="1"/>
    <col min="5379" max="5379" width="1" style="591" customWidth="1"/>
    <col min="5380" max="5380" width="10.85546875" style="591" customWidth="1"/>
    <col min="5381" max="5381" width="54.5703125" style="591" customWidth="1"/>
    <col min="5382" max="5382" width="7.5703125" style="591" customWidth="1"/>
    <col min="5383" max="5383" width="14.140625" style="591" customWidth="1"/>
    <col min="5384" max="5384" width="1" style="591" customWidth="1"/>
    <col min="5385" max="5632" width="9.140625" style="591"/>
    <col min="5633" max="5633" width="8.7109375" style="591" customWidth="1"/>
    <col min="5634" max="5634" width="9.85546875" style="591" customWidth="1"/>
    <col min="5635" max="5635" width="1" style="591" customWidth="1"/>
    <col min="5636" max="5636" width="10.85546875" style="591" customWidth="1"/>
    <col min="5637" max="5637" width="54.5703125" style="591" customWidth="1"/>
    <col min="5638" max="5638" width="7.5703125" style="591" customWidth="1"/>
    <col min="5639" max="5639" width="14.140625" style="591" customWidth="1"/>
    <col min="5640" max="5640" width="1" style="591" customWidth="1"/>
    <col min="5641" max="5888" width="9.140625" style="591"/>
    <col min="5889" max="5889" width="8.7109375" style="591" customWidth="1"/>
    <col min="5890" max="5890" width="9.85546875" style="591" customWidth="1"/>
    <col min="5891" max="5891" width="1" style="591" customWidth="1"/>
    <col min="5892" max="5892" width="10.85546875" style="591" customWidth="1"/>
    <col min="5893" max="5893" width="54.5703125" style="591" customWidth="1"/>
    <col min="5894" max="5894" width="7.5703125" style="591" customWidth="1"/>
    <col min="5895" max="5895" width="14.140625" style="591" customWidth="1"/>
    <col min="5896" max="5896" width="1" style="591" customWidth="1"/>
    <col min="5897" max="6144" width="9.140625" style="591"/>
    <col min="6145" max="6145" width="8.7109375" style="591" customWidth="1"/>
    <col min="6146" max="6146" width="9.85546875" style="591" customWidth="1"/>
    <col min="6147" max="6147" width="1" style="591" customWidth="1"/>
    <col min="6148" max="6148" width="10.85546875" style="591" customWidth="1"/>
    <col min="6149" max="6149" width="54.5703125" style="591" customWidth="1"/>
    <col min="6150" max="6150" width="7.5703125" style="591" customWidth="1"/>
    <col min="6151" max="6151" width="14.140625" style="591" customWidth="1"/>
    <col min="6152" max="6152" width="1" style="591" customWidth="1"/>
    <col min="6153" max="6400" width="9.140625" style="591"/>
    <col min="6401" max="6401" width="8.7109375" style="591" customWidth="1"/>
    <col min="6402" max="6402" width="9.85546875" style="591" customWidth="1"/>
    <col min="6403" max="6403" width="1" style="591" customWidth="1"/>
    <col min="6404" max="6404" width="10.85546875" style="591" customWidth="1"/>
    <col min="6405" max="6405" width="54.5703125" style="591" customWidth="1"/>
    <col min="6406" max="6406" width="7.5703125" style="591" customWidth="1"/>
    <col min="6407" max="6407" width="14.140625" style="591" customWidth="1"/>
    <col min="6408" max="6408" width="1" style="591" customWidth="1"/>
    <col min="6409" max="6656" width="9.140625" style="591"/>
    <col min="6657" max="6657" width="8.7109375" style="591" customWidth="1"/>
    <col min="6658" max="6658" width="9.85546875" style="591" customWidth="1"/>
    <col min="6659" max="6659" width="1" style="591" customWidth="1"/>
    <col min="6660" max="6660" width="10.85546875" style="591" customWidth="1"/>
    <col min="6661" max="6661" width="54.5703125" style="591" customWidth="1"/>
    <col min="6662" max="6662" width="7.5703125" style="591" customWidth="1"/>
    <col min="6663" max="6663" width="14.140625" style="591" customWidth="1"/>
    <col min="6664" max="6664" width="1" style="591" customWidth="1"/>
    <col min="6665" max="6912" width="9.140625" style="591"/>
    <col min="6913" max="6913" width="8.7109375" style="591" customWidth="1"/>
    <col min="6914" max="6914" width="9.85546875" style="591" customWidth="1"/>
    <col min="6915" max="6915" width="1" style="591" customWidth="1"/>
    <col min="6916" max="6916" width="10.85546875" style="591" customWidth="1"/>
    <col min="6917" max="6917" width="54.5703125" style="591" customWidth="1"/>
    <col min="6918" max="6918" width="7.5703125" style="591" customWidth="1"/>
    <col min="6919" max="6919" width="14.140625" style="591" customWidth="1"/>
    <col min="6920" max="6920" width="1" style="591" customWidth="1"/>
    <col min="6921" max="7168" width="9.140625" style="591"/>
    <col min="7169" max="7169" width="8.7109375" style="591" customWidth="1"/>
    <col min="7170" max="7170" width="9.85546875" style="591" customWidth="1"/>
    <col min="7171" max="7171" width="1" style="591" customWidth="1"/>
    <col min="7172" max="7172" width="10.85546875" style="591" customWidth="1"/>
    <col min="7173" max="7173" width="54.5703125" style="591" customWidth="1"/>
    <col min="7174" max="7174" width="7.5703125" style="591" customWidth="1"/>
    <col min="7175" max="7175" width="14.140625" style="591" customWidth="1"/>
    <col min="7176" max="7176" width="1" style="591" customWidth="1"/>
    <col min="7177" max="7424" width="9.140625" style="591"/>
    <col min="7425" max="7425" width="8.7109375" style="591" customWidth="1"/>
    <col min="7426" max="7426" width="9.85546875" style="591" customWidth="1"/>
    <col min="7427" max="7427" width="1" style="591" customWidth="1"/>
    <col min="7428" max="7428" width="10.85546875" style="591" customWidth="1"/>
    <col min="7429" max="7429" width="54.5703125" style="591" customWidth="1"/>
    <col min="7430" max="7430" width="7.5703125" style="591" customWidth="1"/>
    <col min="7431" max="7431" width="14.140625" style="591" customWidth="1"/>
    <col min="7432" max="7432" width="1" style="591" customWidth="1"/>
    <col min="7433" max="7680" width="9.140625" style="591"/>
    <col min="7681" max="7681" width="8.7109375" style="591" customWidth="1"/>
    <col min="7682" max="7682" width="9.85546875" style="591" customWidth="1"/>
    <col min="7683" max="7683" width="1" style="591" customWidth="1"/>
    <col min="7684" max="7684" width="10.85546875" style="591" customWidth="1"/>
    <col min="7685" max="7685" width="54.5703125" style="591" customWidth="1"/>
    <col min="7686" max="7686" width="7.5703125" style="591" customWidth="1"/>
    <col min="7687" max="7687" width="14.140625" style="591" customWidth="1"/>
    <col min="7688" max="7688" width="1" style="591" customWidth="1"/>
    <col min="7689" max="7936" width="9.140625" style="591"/>
    <col min="7937" max="7937" width="8.7109375" style="591" customWidth="1"/>
    <col min="7938" max="7938" width="9.85546875" style="591" customWidth="1"/>
    <col min="7939" max="7939" width="1" style="591" customWidth="1"/>
    <col min="7940" max="7940" width="10.85546875" style="591" customWidth="1"/>
    <col min="7941" max="7941" width="54.5703125" style="591" customWidth="1"/>
    <col min="7942" max="7942" width="7.5703125" style="591" customWidth="1"/>
    <col min="7943" max="7943" width="14.140625" style="591" customWidth="1"/>
    <col min="7944" max="7944" width="1" style="591" customWidth="1"/>
    <col min="7945" max="8192" width="9.140625" style="591"/>
    <col min="8193" max="8193" width="8.7109375" style="591" customWidth="1"/>
    <col min="8194" max="8194" width="9.85546875" style="591" customWidth="1"/>
    <col min="8195" max="8195" width="1" style="591" customWidth="1"/>
    <col min="8196" max="8196" width="10.85546875" style="591" customWidth="1"/>
    <col min="8197" max="8197" width="54.5703125" style="591" customWidth="1"/>
    <col min="8198" max="8198" width="7.5703125" style="591" customWidth="1"/>
    <col min="8199" max="8199" width="14.140625" style="591" customWidth="1"/>
    <col min="8200" max="8200" width="1" style="591" customWidth="1"/>
    <col min="8201" max="8448" width="9.140625" style="591"/>
    <col min="8449" max="8449" width="8.7109375" style="591" customWidth="1"/>
    <col min="8450" max="8450" width="9.85546875" style="591" customWidth="1"/>
    <col min="8451" max="8451" width="1" style="591" customWidth="1"/>
    <col min="8452" max="8452" width="10.85546875" style="591" customWidth="1"/>
    <col min="8453" max="8453" width="54.5703125" style="591" customWidth="1"/>
    <col min="8454" max="8454" width="7.5703125" style="591" customWidth="1"/>
    <col min="8455" max="8455" width="14.140625" style="591" customWidth="1"/>
    <col min="8456" max="8456" width="1" style="591" customWidth="1"/>
    <col min="8457" max="8704" width="9.140625" style="591"/>
    <col min="8705" max="8705" width="8.7109375" style="591" customWidth="1"/>
    <col min="8706" max="8706" width="9.85546875" style="591" customWidth="1"/>
    <col min="8707" max="8707" width="1" style="591" customWidth="1"/>
    <col min="8708" max="8708" width="10.85546875" style="591" customWidth="1"/>
    <col min="8709" max="8709" width="54.5703125" style="591" customWidth="1"/>
    <col min="8710" max="8710" width="7.5703125" style="591" customWidth="1"/>
    <col min="8711" max="8711" width="14.140625" style="591" customWidth="1"/>
    <col min="8712" max="8712" width="1" style="591" customWidth="1"/>
    <col min="8713" max="8960" width="9.140625" style="591"/>
    <col min="8961" max="8961" width="8.7109375" style="591" customWidth="1"/>
    <col min="8962" max="8962" width="9.85546875" style="591" customWidth="1"/>
    <col min="8963" max="8963" width="1" style="591" customWidth="1"/>
    <col min="8964" max="8964" width="10.85546875" style="591" customWidth="1"/>
    <col min="8965" max="8965" width="54.5703125" style="591" customWidth="1"/>
    <col min="8966" max="8966" width="7.5703125" style="591" customWidth="1"/>
    <col min="8967" max="8967" width="14.140625" style="591" customWidth="1"/>
    <col min="8968" max="8968" width="1" style="591" customWidth="1"/>
    <col min="8969" max="9216" width="9.140625" style="591"/>
    <col min="9217" max="9217" width="8.7109375" style="591" customWidth="1"/>
    <col min="9218" max="9218" width="9.85546875" style="591" customWidth="1"/>
    <col min="9219" max="9219" width="1" style="591" customWidth="1"/>
    <col min="9220" max="9220" width="10.85546875" style="591" customWidth="1"/>
    <col min="9221" max="9221" width="54.5703125" style="591" customWidth="1"/>
    <col min="9222" max="9222" width="7.5703125" style="591" customWidth="1"/>
    <col min="9223" max="9223" width="14.140625" style="591" customWidth="1"/>
    <col min="9224" max="9224" width="1" style="591" customWidth="1"/>
    <col min="9225" max="9472" width="9.140625" style="591"/>
    <col min="9473" max="9473" width="8.7109375" style="591" customWidth="1"/>
    <col min="9474" max="9474" width="9.85546875" style="591" customWidth="1"/>
    <col min="9475" max="9475" width="1" style="591" customWidth="1"/>
    <col min="9476" max="9476" width="10.85546875" style="591" customWidth="1"/>
    <col min="9477" max="9477" width="54.5703125" style="591" customWidth="1"/>
    <col min="9478" max="9478" width="7.5703125" style="591" customWidth="1"/>
    <col min="9479" max="9479" width="14.140625" style="591" customWidth="1"/>
    <col min="9480" max="9480" width="1" style="591" customWidth="1"/>
    <col min="9481" max="9728" width="9.140625" style="591"/>
    <col min="9729" max="9729" width="8.7109375" style="591" customWidth="1"/>
    <col min="9730" max="9730" width="9.85546875" style="591" customWidth="1"/>
    <col min="9731" max="9731" width="1" style="591" customWidth="1"/>
    <col min="9732" max="9732" width="10.85546875" style="591" customWidth="1"/>
    <col min="9733" max="9733" width="54.5703125" style="591" customWidth="1"/>
    <col min="9734" max="9734" width="7.5703125" style="591" customWidth="1"/>
    <col min="9735" max="9735" width="14.140625" style="591" customWidth="1"/>
    <col min="9736" max="9736" width="1" style="591" customWidth="1"/>
    <col min="9737" max="9984" width="9.140625" style="591"/>
    <col min="9985" max="9985" width="8.7109375" style="591" customWidth="1"/>
    <col min="9986" max="9986" width="9.85546875" style="591" customWidth="1"/>
    <col min="9987" max="9987" width="1" style="591" customWidth="1"/>
    <col min="9988" max="9988" width="10.85546875" style="591" customWidth="1"/>
    <col min="9989" max="9989" width="54.5703125" style="591" customWidth="1"/>
    <col min="9990" max="9990" width="7.5703125" style="591" customWidth="1"/>
    <col min="9991" max="9991" width="14.140625" style="591" customWidth="1"/>
    <col min="9992" max="9992" width="1" style="591" customWidth="1"/>
    <col min="9993" max="10240" width="9.140625" style="591"/>
    <col min="10241" max="10241" width="8.7109375" style="591" customWidth="1"/>
    <col min="10242" max="10242" width="9.85546875" style="591" customWidth="1"/>
    <col min="10243" max="10243" width="1" style="591" customWidth="1"/>
    <col min="10244" max="10244" width="10.85546875" style="591" customWidth="1"/>
    <col min="10245" max="10245" width="54.5703125" style="591" customWidth="1"/>
    <col min="10246" max="10246" width="7.5703125" style="591" customWidth="1"/>
    <col min="10247" max="10247" width="14.140625" style="591" customWidth="1"/>
    <col min="10248" max="10248" width="1" style="591" customWidth="1"/>
    <col min="10249" max="10496" width="9.140625" style="591"/>
    <col min="10497" max="10497" width="8.7109375" style="591" customWidth="1"/>
    <col min="10498" max="10498" width="9.85546875" style="591" customWidth="1"/>
    <col min="10499" max="10499" width="1" style="591" customWidth="1"/>
    <col min="10500" max="10500" width="10.85546875" style="591" customWidth="1"/>
    <col min="10501" max="10501" width="54.5703125" style="591" customWidth="1"/>
    <col min="10502" max="10502" width="7.5703125" style="591" customWidth="1"/>
    <col min="10503" max="10503" width="14.140625" style="591" customWidth="1"/>
    <col min="10504" max="10504" width="1" style="591" customWidth="1"/>
    <col min="10505" max="10752" width="9.140625" style="591"/>
    <col min="10753" max="10753" width="8.7109375" style="591" customWidth="1"/>
    <col min="10754" max="10754" width="9.85546875" style="591" customWidth="1"/>
    <col min="10755" max="10755" width="1" style="591" customWidth="1"/>
    <col min="10756" max="10756" width="10.85546875" style="591" customWidth="1"/>
    <col min="10757" max="10757" width="54.5703125" style="591" customWidth="1"/>
    <col min="10758" max="10758" width="7.5703125" style="591" customWidth="1"/>
    <col min="10759" max="10759" width="14.140625" style="591" customWidth="1"/>
    <col min="10760" max="10760" width="1" style="591" customWidth="1"/>
    <col min="10761" max="11008" width="9.140625" style="591"/>
    <col min="11009" max="11009" width="8.7109375" style="591" customWidth="1"/>
    <col min="11010" max="11010" width="9.85546875" style="591" customWidth="1"/>
    <col min="11011" max="11011" width="1" style="591" customWidth="1"/>
    <col min="11012" max="11012" width="10.85546875" style="591" customWidth="1"/>
    <col min="11013" max="11013" width="54.5703125" style="591" customWidth="1"/>
    <col min="11014" max="11014" width="7.5703125" style="591" customWidth="1"/>
    <col min="11015" max="11015" width="14.140625" style="591" customWidth="1"/>
    <col min="11016" max="11016" width="1" style="591" customWidth="1"/>
    <col min="11017" max="11264" width="9.140625" style="591"/>
    <col min="11265" max="11265" width="8.7109375" style="591" customWidth="1"/>
    <col min="11266" max="11266" width="9.85546875" style="591" customWidth="1"/>
    <col min="11267" max="11267" width="1" style="591" customWidth="1"/>
    <col min="11268" max="11268" width="10.85546875" style="591" customWidth="1"/>
    <col min="11269" max="11269" width="54.5703125" style="591" customWidth="1"/>
    <col min="11270" max="11270" width="7.5703125" style="591" customWidth="1"/>
    <col min="11271" max="11271" width="14.140625" style="591" customWidth="1"/>
    <col min="11272" max="11272" width="1" style="591" customWidth="1"/>
    <col min="11273" max="11520" width="9.140625" style="591"/>
    <col min="11521" max="11521" width="8.7109375" style="591" customWidth="1"/>
    <col min="11522" max="11522" width="9.85546875" style="591" customWidth="1"/>
    <col min="11523" max="11523" width="1" style="591" customWidth="1"/>
    <col min="11524" max="11524" width="10.85546875" style="591" customWidth="1"/>
    <col min="11525" max="11525" width="54.5703125" style="591" customWidth="1"/>
    <col min="11526" max="11526" width="7.5703125" style="591" customWidth="1"/>
    <col min="11527" max="11527" width="14.140625" style="591" customWidth="1"/>
    <col min="11528" max="11528" width="1" style="591" customWidth="1"/>
    <col min="11529" max="11776" width="9.140625" style="591"/>
    <col min="11777" max="11777" width="8.7109375" style="591" customWidth="1"/>
    <col min="11778" max="11778" width="9.85546875" style="591" customWidth="1"/>
    <col min="11779" max="11779" width="1" style="591" customWidth="1"/>
    <col min="11780" max="11780" width="10.85546875" style="591" customWidth="1"/>
    <col min="11781" max="11781" width="54.5703125" style="591" customWidth="1"/>
    <col min="11782" max="11782" width="7.5703125" style="591" customWidth="1"/>
    <col min="11783" max="11783" width="14.140625" style="591" customWidth="1"/>
    <col min="11784" max="11784" width="1" style="591" customWidth="1"/>
    <col min="11785" max="12032" width="9.140625" style="591"/>
    <col min="12033" max="12033" width="8.7109375" style="591" customWidth="1"/>
    <col min="12034" max="12034" width="9.85546875" style="591" customWidth="1"/>
    <col min="12035" max="12035" width="1" style="591" customWidth="1"/>
    <col min="12036" max="12036" width="10.85546875" style="591" customWidth="1"/>
    <col min="12037" max="12037" width="54.5703125" style="591" customWidth="1"/>
    <col min="12038" max="12038" width="7.5703125" style="591" customWidth="1"/>
    <col min="12039" max="12039" width="14.140625" style="591" customWidth="1"/>
    <col min="12040" max="12040" width="1" style="591" customWidth="1"/>
    <col min="12041" max="12288" width="9.140625" style="591"/>
    <col min="12289" max="12289" width="8.7109375" style="591" customWidth="1"/>
    <col min="12290" max="12290" width="9.85546875" style="591" customWidth="1"/>
    <col min="12291" max="12291" width="1" style="591" customWidth="1"/>
    <col min="12292" max="12292" width="10.85546875" style="591" customWidth="1"/>
    <col min="12293" max="12293" width="54.5703125" style="591" customWidth="1"/>
    <col min="12294" max="12294" width="7.5703125" style="591" customWidth="1"/>
    <col min="12295" max="12295" width="14.140625" style="591" customWidth="1"/>
    <col min="12296" max="12296" width="1" style="591" customWidth="1"/>
    <col min="12297" max="12544" width="9.140625" style="591"/>
    <col min="12545" max="12545" width="8.7109375" style="591" customWidth="1"/>
    <col min="12546" max="12546" width="9.85546875" style="591" customWidth="1"/>
    <col min="12547" max="12547" width="1" style="591" customWidth="1"/>
    <col min="12548" max="12548" width="10.85546875" style="591" customWidth="1"/>
    <col min="12549" max="12549" width="54.5703125" style="591" customWidth="1"/>
    <col min="12550" max="12550" width="7.5703125" style="591" customWidth="1"/>
    <col min="12551" max="12551" width="14.140625" style="591" customWidth="1"/>
    <col min="12552" max="12552" width="1" style="591" customWidth="1"/>
    <col min="12553" max="12800" width="9.140625" style="591"/>
    <col min="12801" max="12801" width="8.7109375" style="591" customWidth="1"/>
    <col min="12802" max="12802" width="9.85546875" style="591" customWidth="1"/>
    <col min="12803" max="12803" width="1" style="591" customWidth="1"/>
    <col min="12804" max="12804" width="10.85546875" style="591" customWidth="1"/>
    <col min="12805" max="12805" width="54.5703125" style="591" customWidth="1"/>
    <col min="12806" max="12806" width="7.5703125" style="591" customWidth="1"/>
    <col min="12807" max="12807" width="14.140625" style="591" customWidth="1"/>
    <col min="12808" max="12808" width="1" style="591" customWidth="1"/>
    <col min="12809" max="13056" width="9.140625" style="591"/>
    <col min="13057" max="13057" width="8.7109375" style="591" customWidth="1"/>
    <col min="13058" max="13058" width="9.85546875" style="591" customWidth="1"/>
    <col min="13059" max="13059" width="1" style="591" customWidth="1"/>
    <col min="13060" max="13060" width="10.85546875" style="591" customWidth="1"/>
    <col min="13061" max="13061" width="54.5703125" style="591" customWidth="1"/>
    <col min="13062" max="13062" width="7.5703125" style="591" customWidth="1"/>
    <col min="13063" max="13063" width="14.140625" style="591" customWidth="1"/>
    <col min="13064" max="13064" width="1" style="591" customWidth="1"/>
    <col min="13065" max="13312" width="9.140625" style="591"/>
    <col min="13313" max="13313" width="8.7109375" style="591" customWidth="1"/>
    <col min="13314" max="13314" width="9.85546875" style="591" customWidth="1"/>
    <col min="13315" max="13315" width="1" style="591" customWidth="1"/>
    <col min="13316" max="13316" width="10.85546875" style="591" customWidth="1"/>
    <col min="13317" max="13317" width="54.5703125" style="591" customWidth="1"/>
    <col min="13318" max="13318" width="7.5703125" style="591" customWidth="1"/>
    <col min="13319" max="13319" width="14.140625" style="591" customWidth="1"/>
    <col min="13320" max="13320" width="1" style="591" customWidth="1"/>
    <col min="13321" max="13568" width="9.140625" style="591"/>
    <col min="13569" max="13569" width="8.7109375" style="591" customWidth="1"/>
    <col min="13570" max="13570" width="9.85546875" style="591" customWidth="1"/>
    <col min="13571" max="13571" width="1" style="591" customWidth="1"/>
    <col min="13572" max="13572" width="10.85546875" style="591" customWidth="1"/>
    <col min="13573" max="13573" width="54.5703125" style="591" customWidth="1"/>
    <col min="13574" max="13574" width="7.5703125" style="591" customWidth="1"/>
    <col min="13575" max="13575" width="14.140625" style="591" customWidth="1"/>
    <col min="13576" max="13576" width="1" style="591" customWidth="1"/>
    <col min="13577" max="13824" width="9.140625" style="591"/>
    <col min="13825" max="13825" width="8.7109375" style="591" customWidth="1"/>
    <col min="13826" max="13826" width="9.85546875" style="591" customWidth="1"/>
    <col min="13827" max="13827" width="1" style="591" customWidth="1"/>
    <col min="13828" max="13828" width="10.85546875" style="591" customWidth="1"/>
    <col min="13829" max="13829" width="54.5703125" style="591" customWidth="1"/>
    <col min="13830" max="13830" width="7.5703125" style="591" customWidth="1"/>
    <col min="13831" max="13831" width="14.140625" style="591" customWidth="1"/>
    <col min="13832" max="13832" width="1" style="591" customWidth="1"/>
    <col min="13833" max="14080" width="9.140625" style="591"/>
    <col min="14081" max="14081" width="8.7109375" style="591" customWidth="1"/>
    <col min="14082" max="14082" width="9.85546875" style="591" customWidth="1"/>
    <col min="14083" max="14083" width="1" style="591" customWidth="1"/>
    <col min="14084" max="14084" width="10.85546875" style="591" customWidth="1"/>
    <col min="14085" max="14085" width="54.5703125" style="591" customWidth="1"/>
    <col min="14086" max="14086" width="7.5703125" style="591" customWidth="1"/>
    <col min="14087" max="14087" width="14.140625" style="591" customWidth="1"/>
    <col min="14088" max="14088" width="1" style="591" customWidth="1"/>
    <col min="14089" max="14336" width="9.140625" style="591"/>
    <col min="14337" max="14337" width="8.7109375" style="591" customWidth="1"/>
    <col min="14338" max="14338" width="9.85546875" style="591" customWidth="1"/>
    <col min="14339" max="14339" width="1" style="591" customWidth="1"/>
    <col min="14340" max="14340" width="10.85546875" style="591" customWidth="1"/>
    <col min="14341" max="14341" width="54.5703125" style="591" customWidth="1"/>
    <col min="14342" max="14342" width="7.5703125" style="591" customWidth="1"/>
    <col min="14343" max="14343" width="14.140625" style="591" customWidth="1"/>
    <col min="14344" max="14344" width="1" style="591" customWidth="1"/>
    <col min="14345" max="14592" width="9.140625" style="591"/>
    <col min="14593" max="14593" width="8.7109375" style="591" customWidth="1"/>
    <col min="14594" max="14594" width="9.85546875" style="591" customWidth="1"/>
    <col min="14595" max="14595" width="1" style="591" customWidth="1"/>
    <col min="14596" max="14596" width="10.85546875" style="591" customWidth="1"/>
    <col min="14597" max="14597" width="54.5703125" style="591" customWidth="1"/>
    <col min="14598" max="14598" width="7.5703125" style="591" customWidth="1"/>
    <col min="14599" max="14599" width="14.140625" style="591" customWidth="1"/>
    <col min="14600" max="14600" width="1" style="591" customWidth="1"/>
    <col min="14601" max="14848" width="9.140625" style="591"/>
    <col min="14849" max="14849" width="8.7109375" style="591" customWidth="1"/>
    <col min="14850" max="14850" width="9.85546875" style="591" customWidth="1"/>
    <col min="14851" max="14851" width="1" style="591" customWidth="1"/>
    <col min="14852" max="14852" width="10.85546875" style="591" customWidth="1"/>
    <col min="14853" max="14853" width="54.5703125" style="591" customWidth="1"/>
    <col min="14854" max="14854" width="7.5703125" style="591" customWidth="1"/>
    <col min="14855" max="14855" width="14.140625" style="591" customWidth="1"/>
    <col min="14856" max="14856" width="1" style="591" customWidth="1"/>
    <col min="14857" max="15104" width="9.140625" style="591"/>
    <col min="15105" max="15105" width="8.7109375" style="591" customWidth="1"/>
    <col min="15106" max="15106" width="9.85546875" style="591" customWidth="1"/>
    <col min="15107" max="15107" width="1" style="591" customWidth="1"/>
    <col min="15108" max="15108" width="10.85546875" style="591" customWidth="1"/>
    <col min="15109" max="15109" width="54.5703125" style="591" customWidth="1"/>
    <col min="15110" max="15110" width="7.5703125" style="591" customWidth="1"/>
    <col min="15111" max="15111" width="14.140625" style="591" customWidth="1"/>
    <col min="15112" max="15112" width="1" style="591" customWidth="1"/>
    <col min="15113" max="15360" width="9.140625" style="591"/>
    <col min="15361" max="15361" width="8.7109375" style="591" customWidth="1"/>
    <col min="15362" max="15362" width="9.85546875" style="591" customWidth="1"/>
    <col min="15363" max="15363" width="1" style="591" customWidth="1"/>
    <col min="15364" max="15364" width="10.85546875" style="591" customWidth="1"/>
    <col min="15365" max="15365" width="54.5703125" style="591" customWidth="1"/>
    <col min="15366" max="15366" width="7.5703125" style="591" customWidth="1"/>
    <col min="15367" max="15367" width="14.140625" style="591" customWidth="1"/>
    <col min="15368" max="15368" width="1" style="591" customWidth="1"/>
    <col min="15369" max="15616" width="9.140625" style="591"/>
    <col min="15617" max="15617" width="8.7109375" style="591" customWidth="1"/>
    <col min="15618" max="15618" width="9.85546875" style="591" customWidth="1"/>
    <col min="15619" max="15619" width="1" style="591" customWidth="1"/>
    <col min="15620" max="15620" width="10.85546875" style="591" customWidth="1"/>
    <col min="15621" max="15621" width="54.5703125" style="591" customWidth="1"/>
    <col min="15622" max="15622" width="7.5703125" style="591" customWidth="1"/>
    <col min="15623" max="15623" width="14.140625" style="591" customWidth="1"/>
    <col min="15624" max="15624" width="1" style="591" customWidth="1"/>
    <col min="15625" max="15872" width="9.140625" style="591"/>
    <col min="15873" max="15873" width="8.7109375" style="591" customWidth="1"/>
    <col min="15874" max="15874" width="9.85546875" style="591" customWidth="1"/>
    <col min="15875" max="15875" width="1" style="591" customWidth="1"/>
    <col min="15876" max="15876" width="10.85546875" style="591" customWidth="1"/>
    <col min="15877" max="15877" width="54.5703125" style="591" customWidth="1"/>
    <col min="15878" max="15878" width="7.5703125" style="591" customWidth="1"/>
    <col min="15879" max="15879" width="14.140625" style="591" customWidth="1"/>
    <col min="15880" max="15880" width="1" style="591" customWidth="1"/>
    <col min="15881" max="16128" width="9.140625" style="591"/>
    <col min="16129" max="16129" width="8.7109375" style="591" customWidth="1"/>
    <col min="16130" max="16130" width="9.85546875" style="591" customWidth="1"/>
    <col min="16131" max="16131" width="1" style="591" customWidth="1"/>
    <col min="16132" max="16132" width="10.85546875" style="591" customWidth="1"/>
    <col min="16133" max="16133" width="54.5703125" style="591" customWidth="1"/>
    <col min="16134" max="16134" width="7.5703125" style="591" customWidth="1"/>
    <col min="16135" max="16135" width="14.140625" style="591" customWidth="1"/>
    <col min="16136" max="16136" width="1" style="591" customWidth="1"/>
    <col min="16137" max="16384" width="9.140625" style="591"/>
  </cols>
  <sheetData>
    <row r="1" spans="1:8" ht="25.5" customHeight="1" x14ac:dyDescent="0.2">
      <c r="A1" s="613" t="s">
        <v>1032</v>
      </c>
      <c r="B1" s="613"/>
      <c r="C1" s="613"/>
      <c r="D1" s="613"/>
      <c r="E1" s="613"/>
      <c r="F1" s="613"/>
      <c r="G1" s="613"/>
      <c r="H1" s="613"/>
    </row>
    <row r="2" spans="1:8" ht="45.75" customHeight="1" x14ac:dyDescent="0.2">
      <c r="A2" s="614" t="s">
        <v>610</v>
      </c>
      <c r="B2" s="614"/>
      <c r="C2" s="614"/>
      <c r="D2" s="614"/>
      <c r="E2" s="614"/>
      <c r="F2" s="614"/>
      <c r="G2" s="614"/>
      <c r="H2" s="614"/>
    </row>
    <row r="3" spans="1:8" x14ac:dyDescent="0.2">
      <c r="A3" s="592" t="s">
        <v>41</v>
      </c>
      <c r="B3" s="615" t="s">
        <v>20</v>
      </c>
      <c r="C3" s="615"/>
      <c r="D3" s="592" t="s">
        <v>21</v>
      </c>
      <c r="E3" s="592" t="s">
        <v>78</v>
      </c>
      <c r="F3" s="615" t="s">
        <v>410</v>
      </c>
      <c r="G3" s="615"/>
      <c r="H3" s="615"/>
    </row>
    <row r="4" spans="1:8" x14ac:dyDescent="0.2">
      <c r="A4" s="597" t="s">
        <v>103</v>
      </c>
      <c r="B4" s="609"/>
      <c r="C4" s="609"/>
      <c r="D4" s="597"/>
      <c r="E4" s="598" t="s">
        <v>104</v>
      </c>
      <c r="F4" s="610" t="s">
        <v>611</v>
      </c>
      <c r="G4" s="610"/>
      <c r="H4" s="610"/>
    </row>
    <row r="5" spans="1:8" ht="15" x14ac:dyDescent="0.2">
      <c r="A5" s="593"/>
      <c r="B5" s="611" t="s">
        <v>105</v>
      </c>
      <c r="C5" s="611"/>
      <c r="D5" s="599"/>
      <c r="E5" s="600" t="s">
        <v>106</v>
      </c>
      <c r="F5" s="612" t="s">
        <v>612</v>
      </c>
      <c r="G5" s="612"/>
      <c r="H5" s="612"/>
    </row>
    <row r="6" spans="1:8" ht="45" x14ac:dyDescent="0.2">
      <c r="A6" s="594"/>
      <c r="B6" s="607"/>
      <c r="C6" s="607"/>
      <c r="D6" s="595" t="s">
        <v>613</v>
      </c>
      <c r="E6" s="596" t="s">
        <v>614</v>
      </c>
      <c r="F6" s="608" t="s">
        <v>612</v>
      </c>
      <c r="G6" s="608"/>
      <c r="H6" s="608"/>
    </row>
    <row r="7" spans="1:8" ht="15" x14ac:dyDescent="0.2">
      <c r="A7" s="593"/>
      <c r="B7" s="611" t="s">
        <v>615</v>
      </c>
      <c r="C7" s="611"/>
      <c r="D7" s="599"/>
      <c r="E7" s="600" t="s">
        <v>616</v>
      </c>
      <c r="F7" s="612" t="s">
        <v>617</v>
      </c>
      <c r="G7" s="612"/>
      <c r="H7" s="612"/>
    </row>
    <row r="8" spans="1:8" ht="22.5" x14ac:dyDescent="0.2">
      <c r="A8" s="594"/>
      <c r="B8" s="607"/>
      <c r="C8" s="607"/>
      <c r="D8" s="595" t="s">
        <v>618</v>
      </c>
      <c r="E8" s="596" t="s">
        <v>619</v>
      </c>
      <c r="F8" s="608" t="s">
        <v>617</v>
      </c>
      <c r="G8" s="608"/>
      <c r="H8" s="608"/>
    </row>
    <row r="9" spans="1:8" ht="15" x14ac:dyDescent="0.2">
      <c r="A9" s="593"/>
      <c r="B9" s="611" t="s">
        <v>412</v>
      </c>
      <c r="C9" s="611"/>
      <c r="D9" s="599"/>
      <c r="E9" s="600" t="s">
        <v>111</v>
      </c>
      <c r="F9" s="612" t="s">
        <v>442</v>
      </c>
      <c r="G9" s="612"/>
      <c r="H9" s="612"/>
    </row>
    <row r="10" spans="1:8" x14ac:dyDescent="0.2">
      <c r="A10" s="594"/>
      <c r="B10" s="607"/>
      <c r="C10" s="607"/>
      <c r="D10" s="595" t="s">
        <v>184</v>
      </c>
      <c r="E10" s="596" t="s">
        <v>58</v>
      </c>
      <c r="F10" s="608" t="s">
        <v>442</v>
      </c>
      <c r="G10" s="608"/>
      <c r="H10" s="608"/>
    </row>
    <row r="11" spans="1:8" x14ac:dyDescent="0.2">
      <c r="A11" s="597" t="s">
        <v>415</v>
      </c>
      <c r="B11" s="609"/>
      <c r="C11" s="609"/>
      <c r="D11" s="597"/>
      <c r="E11" s="598" t="s">
        <v>416</v>
      </c>
      <c r="F11" s="610" t="s">
        <v>417</v>
      </c>
      <c r="G11" s="610"/>
      <c r="H11" s="610"/>
    </row>
    <row r="12" spans="1:8" ht="15" x14ac:dyDescent="0.2">
      <c r="A12" s="593"/>
      <c r="B12" s="611" t="s">
        <v>418</v>
      </c>
      <c r="C12" s="611"/>
      <c r="D12" s="599"/>
      <c r="E12" s="600" t="s">
        <v>111</v>
      </c>
      <c r="F12" s="612" t="s">
        <v>417</v>
      </c>
      <c r="G12" s="612"/>
      <c r="H12" s="612"/>
    </row>
    <row r="13" spans="1:8" x14ac:dyDescent="0.2">
      <c r="A13" s="594"/>
      <c r="B13" s="607"/>
      <c r="C13" s="607"/>
      <c r="D13" s="595" t="s">
        <v>347</v>
      </c>
      <c r="E13" s="596" t="s">
        <v>49</v>
      </c>
      <c r="F13" s="608" t="s">
        <v>620</v>
      </c>
      <c r="G13" s="608"/>
      <c r="H13" s="608"/>
    </row>
    <row r="14" spans="1:8" x14ac:dyDescent="0.2">
      <c r="A14" s="594"/>
      <c r="B14" s="607"/>
      <c r="C14" s="607"/>
      <c r="D14" s="595" t="s">
        <v>209</v>
      </c>
      <c r="E14" s="596" t="s">
        <v>147</v>
      </c>
      <c r="F14" s="608" t="s">
        <v>621</v>
      </c>
      <c r="G14" s="608"/>
      <c r="H14" s="608"/>
    </row>
    <row r="15" spans="1:8" x14ac:dyDescent="0.2">
      <c r="A15" s="594"/>
      <c r="B15" s="607"/>
      <c r="C15" s="607"/>
      <c r="D15" s="595" t="s">
        <v>183</v>
      </c>
      <c r="E15" s="596" t="s">
        <v>56</v>
      </c>
      <c r="F15" s="608" t="s">
        <v>622</v>
      </c>
      <c r="G15" s="608"/>
      <c r="H15" s="608"/>
    </row>
    <row r="16" spans="1:8" x14ac:dyDescent="0.2">
      <c r="A16" s="594"/>
      <c r="B16" s="607"/>
      <c r="C16" s="607"/>
      <c r="D16" s="595" t="s">
        <v>197</v>
      </c>
      <c r="E16" s="596" t="s">
        <v>73</v>
      </c>
      <c r="F16" s="608" t="s">
        <v>623</v>
      </c>
      <c r="G16" s="608"/>
      <c r="H16" s="608"/>
    </row>
    <row r="17" spans="1:8" x14ac:dyDescent="0.2">
      <c r="A17" s="597" t="s">
        <v>24</v>
      </c>
      <c r="B17" s="609"/>
      <c r="C17" s="609"/>
      <c r="D17" s="597"/>
      <c r="E17" s="598" t="s">
        <v>419</v>
      </c>
      <c r="F17" s="610" t="s">
        <v>624</v>
      </c>
      <c r="G17" s="610"/>
      <c r="H17" s="610"/>
    </row>
    <row r="18" spans="1:8" ht="15" x14ac:dyDescent="0.2">
      <c r="A18" s="593"/>
      <c r="B18" s="611" t="s">
        <v>625</v>
      </c>
      <c r="C18" s="611"/>
      <c r="D18" s="599"/>
      <c r="E18" s="600" t="s">
        <v>293</v>
      </c>
      <c r="F18" s="612" t="s">
        <v>626</v>
      </c>
      <c r="G18" s="612"/>
      <c r="H18" s="612"/>
    </row>
    <row r="19" spans="1:8" ht="33.75" x14ac:dyDescent="0.2">
      <c r="A19" s="594"/>
      <c r="B19" s="607"/>
      <c r="C19" s="607"/>
      <c r="D19" s="595" t="s">
        <v>627</v>
      </c>
      <c r="E19" s="596" t="s">
        <v>628</v>
      </c>
      <c r="F19" s="608" t="s">
        <v>629</v>
      </c>
      <c r="G19" s="608"/>
      <c r="H19" s="608"/>
    </row>
    <row r="20" spans="1:8" x14ac:dyDescent="0.2">
      <c r="A20" s="594"/>
      <c r="B20" s="607"/>
      <c r="C20" s="607"/>
      <c r="D20" s="595" t="s">
        <v>184</v>
      </c>
      <c r="E20" s="596" t="s">
        <v>58</v>
      </c>
      <c r="F20" s="608" t="s">
        <v>491</v>
      </c>
      <c r="G20" s="608"/>
      <c r="H20" s="608"/>
    </row>
    <row r="21" spans="1:8" ht="15" x14ac:dyDescent="0.2">
      <c r="A21" s="593"/>
      <c r="B21" s="611" t="s">
        <v>25</v>
      </c>
      <c r="C21" s="611"/>
      <c r="D21" s="599"/>
      <c r="E21" s="600" t="s">
        <v>150</v>
      </c>
      <c r="F21" s="612" t="s">
        <v>630</v>
      </c>
      <c r="G21" s="612"/>
      <c r="H21" s="612"/>
    </row>
    <row r="22" spans="1:8" x14ac:dyDescent="0.2">
      <c r="A22" s="594"/>
      <c r="B22" s="607"/>
      <c r="C22" s="607"/>
      <c r="D22" s="595" t="s">
        <v>183</v>
      </c>
      <c r="E22" s="596" t="s">
        <v>56</v>
      </c>
      <c r="F22" s="608" t="s">
        <v>631</v>
      </c>
      <c r="G22" s="608"/>
      <c r="H22" s="608"/>
    </row>
    <row r="23" spans="1:8" x14ac:dyDescent="0.2">
      <c r="A23" s="594"/>
      <c r="B23" s="607"/>
      <c r="C23" s="607"/>
      <c r="D23" s="595" t="s">
        <v>632</v>
      </c>
      <c r="E23" s="596" t="s">
        <v>57</v>
      </c>
      <c r="F23" s="608" t="s">
        <v>633</v>
      </c>
      <c r="G23" s="608"/>
      <c r="H23" s="608"/>
    </row>
    <row r="24" spans="1:8" x14ac:dyDescent="0.2">
      <c r="A24" s="594"/>
      <c r="B24" s="607"/>
      <c r="C24" s="607"/>
      <c r="D24" s="595" t="s">
        <v>184</v>
      </c>
      <c r="E24" s="596" t="s">
        <v>58</v>
      </c>
      <c r="F24" s="608" t="s">
        <v>634</v>
      </c>
      <c r="G24" s="608"/>
      <c r="H24" s="608"/>
    </row>
    <row r="25" spans="1:8" x14ac:dyDescent="0.2">
      <c r="A25" s="594"/>
      <c r="B25" s="607"/>
      <c r="C25" s="607"/>
      <c r="D25" s="595" t="s">
        <v>203</v>
      </c>
      <c r="E25" s="596" t="s">
        <v>131</v>
      </c>
      <c r="F25" s="608" t="s">
        <v>635</v>
      </c>
      <c r="G25" s="608"/>
      <c r="H25" s="608"/>
    </row>
    <row r="26" spans="1:8" x14ac:dyDescent="0.2">
      <c r="A26" s="597" t="s">
        <v>27</v>
      </c>
      <c r="B26" s="609"/>
      <c r="C26" s="609"/>
      <c r="D26" s="597"/>
      <c r="E26" s="598" t="s">
        <v>163</v>
      </c>
      <c r="F26" s="610" t="s">
        <v>636</v>
      </c>
      <c r="G26" s="610"/>
      <c r="H26" s="610"/>
    </row>
    <row r="27" spans="1:8" ht="15" x14ac:dyDescent="0.2">
      <c r="A27" s="593"/>
      <c r="B27" s="611" t="s">
        <v>28</v>
      </c>
      <c r="C27" s="611"/>
      <c r="D27" s="599"/>
      <c r="E27" s="600" t="s">
        <v>111</v>
      </c>
      <c r="F27" s="612" t="s">
        <v>636</v>
      </c>
      <c r="G27" s="612"/>
      <c r="H27" s="612"/>
    </row>
    <row r="28" spans="1:8" x14ac:dyDescent="0.2">
      <c r="A28" s="594"/>
      <c r="B28" s="607"/>
      <c r="C28" s="607"/>
      <c r="D28" s="595" t="s">
        <v>183</v>
      </c>
      <c r="E28" s="596" t="s">
        <v>56</v>
      </c>
      <c r="F28" s="608" t="s">
        <v>637</v>
      </c>
      <c r="G28" s="608"/>
      <c r="H28" s="608"/>
    </row>
    <row r="29" spans="1:8" x14ac:dyDescent="0.2">
      <c r="A29" s="594"/>
      <c r="B29" s="607"/>
      <c r="C29" s="607"/>
      <c r="D29" s="595" t="s">
        <v>184</v>
      </c>
      <c r="E29" s="596" t="s">
        <v>58</v>
      </c>
      <c r="F29" s="608" t="s">
        <v>638</v>
      </c>
      <c r="G29" s="608"/>
      <c r="H29" s="608"/>
    </row>
    <row r="30" spans="1:8" x14ac:dyDescent="0.2">
      <c r="A30" s="594"/>
      <c r="B30" s="607"/>
      <c r="C30" s="607"/>
      <c r="D30" s="595" t="s">
        <v>270</v>
      </c>
      <c r="E30" s="596" t="s">
        <v>359</v>
      </c>
      <c r="F30" s="608" t="s">
        <v>422</v>
      </c>
      <c r="G30" s="608"/>
      <c r="H30" s="608"/>
    </row>
    <row r="31" spans="1:8" x14ac:dyDescent="0.2">
      <c r="A31" s="594"/>
      <c r="B31" s="607"/>
      <c r="C31" s="607"/>
      <c r="D31" s="595" t="s">
        <v>35</v>
      </c>
      <c r="E31" s="596" t="s">
        <v>359</v>
      </c>
      <c r="F31" s="608" t="s">
        <v>639</v>
      </c>
      <c r="G31" s="608"/>
      <c r="H31" s="608"/>
    </row>
    <row r="32" spans="1:8" x14ac:dyDescent="0.2">
      <c r="A32" s="597" t="s">
        <v>425</v>
      </c>
      <c r="B32" s="609"/>
      <c r="C32" s="609"/>
      <c r="D32" s="597"/>
      <c r="E32" s="598" t="s">
        <v>426</v>
      </c>
      <c r="F32" s="610" t="s">
        <v>640</v>
      </c>
      <c r="G32" s="610"/>
      <c r="H32" s="610"/>
    </row>
    <row r="33" spans="1:8" ht="15" x14ac:dyDescent="0.2">
      <c r="A33" s="593"/>
      <c r="B33" s="611" t="s">
        <v>641</v>
      </c>
      <c r="C33" s="611"/>
      <c r="D33" s="599"/>
      <c r="E33" s="600" t="s">
        <v>642</v>
      </c>
      <c r="F33" s="612" t="s">
        <v>643</v>
      </c>
      <c r="G33" s="612"/>
      <c r="H33" s="612"/>
    </row>
    <row r="34" spans="1:8" ht="22.5" x14ac:dyDescent="0.2">
      <c r="A34" s="594"/>
      <c r="B34" s="607"/>
      <c r="C34" s="607"/>
      <c r="D34" s="595" t="s">
        <v>644</v>
      </c>
      <c r="E34" s="596" t="s">
        <v>290</v>
      </c>
      <c r="F34" s="608" t="s">
        <v>643</v>
      </c>
      <c r="G34" s="608"/>
      <c r="H34" s="608"/>
    </row>
    <row r="35" spans="1:8" ht="15" x14ac:dyDescent="0.2">
      <c r="A35" s="593"/>
      <c r="B35" s="611" t="s">
        <v>428</v>
      </c>
      <c r="C35" s="611"/>
      <c r="D35" s="599"/>
      <c r="E35" s="600" t="s">
        <v>429</v>
      </c>
      <c r="F35" s="612" t="s">
        <v>645</v>
      </c>
      <c r="G35" s="612"/>
      <c r="H35" s="612"/>
    </row>
    <row r="36" spans="1:8" x14ac:dyDescent="0.2">
      <c r="A36" s="594"/>
      <c r="B36" s="607"/>
      <c r="C36" s="607"/>
      <c r="D36" s="595" t="s">
        <v>184</v>
      </c>
      <c r="E36" s="596" t="s">
        <v>58</v>
      </c>
      <c r="F36" s="608" t="s">
        <v>646</v>
      </c>
      <c r="G36" s="608"/>
      <c r="H36" s="608"/>
    </row>
    <row r="37" spans="1:8" x14ac:dyDescent="0.2">
      <c r="A37" s="594"/>
      <c r="B37" s="607"/>
      <c r="C37" s="607"/>
      <c r="D37" s="595" t="s">
        <v>203</v>
      </c>
      <c r="E37" s="596" t="s">
        <v>131</v>
      </c>
      <c r="F37" s="608" t="s">
        <v>647</v>
      </c>
      <c r="G37" s="608"/>
      <c r="H37" s="608"/>
    </row>
    <row r="38" spans="1:8" x14ac:dyDescent="0.2">
      <c r="A38" s="594"/>
      <c r="B38" s="607"/>
      <c r="C38" s="607"/>
      <c r="D38" s="595" t="s">
        <v>648</v>
      </c>
      <c r="E38" s="596" t="s">
        <v>476</v>
      </c>
      <c r="F38" s="608" t="s">
        <v>649</v>
      </c>
      <c r="G38" s="608"/>
      <c r="H38" s="608"/>
    </row>
    <row r="39" spans="1:8" ht="22.5" x14ac:dyDescent="0.2">
      <c r="A39" s="594"/>
      <c r="B39" s="607"/>
      <c r="C39" s="607"/>
      <c r="D39" s="595" t="s">
        <v>650</v>
      </c>
      <c r="E39" s="596" t="s">
        <v>651</v>
      </c>
      <c r="F39" s="608" t="s">
        <v>458</v>
      </c>
      <c r="G39" s="608"/>
      <c r="H39" s="608"/>
    </row>
    <row r="40" spans="1:8" ht="22.5" x14ac:dyDescent="0.2">
      <c r="A40" s="594"/>
      <c r="B40" s="607"/>
      <c r="C40" s="607"/>
      <c r="D40" s="595" t="s">
        <v>652</v>
      </c>
      <c r="E40" s="596" t="s">
        <v>653</v>
      </c>
      <c r="F40" s="608" t="s">
        <v>604</v>
      </c>
      <c r="G40" s="608"/>
      <c r="H40" s="608"/>
    </row>
    <row r="41" spans="1:8" ht="22.5" x14ac:dyDescent="0.2">
      <c r="A41" s="594"/>
      <c r="B41" s="607"/>
      <c r="C41" s="607"/>
      <c r="D41" s="595" t="s">
        <v>654</v>
      </c>
      <c r="E41" s="596" t="s">
        <v>655</v>
      </c>
      <c r="F41" s="608" t="s">
        <v>656</v>
      </c>
      <c r="G41" s="608"/>
      <c r="H41" s="608"/>
    </row>
    <row r="42" spans="1:8" ht="22.5" x14ac:dyDescent="0.2">
      <c r="A42" s="594"/>
      <c r="B42" s="607"/>
      <c r="C42" s="607"/>
      <c r="D42" s="595" t="s">
        <v>657</v>
      </c>
      <c r="E42" s="596" t="s">
        <v>658</v>
      </c>
      <c r="F42" s="608" t="s">
        <v>659</v>
      </c>
      <c r="G42" s="608"/>
      <c r="H42" s="608"/>
    </row>
    <row r="43" spans="1:8" x14ac:dyDescent="0.2">
      <c r="A43" s="594"/>
      <c r="B43" s="607"/>
      <c r="C43" s="607"/>
      <c r="D43" s="595" t="s">
        <v>660</v>
      </c>
      <c r="E43" s="596" t="s">
        <v>661</v>
      </c>
      <c r="F43" s="608" t="s">
        <v>491</v>
      </c>
      <c r="G43" s="608"/>
      <c r="H43" s="608"/>
    </row>
    <row r="44" spans="1:8" x14ac:dyDescent="0.2">
      <c r="A44" s="594"/>
      <c r="B44" s="607"/>
      <c r="C44" s="607"/>
      <c r="D44" s="595" t="s">
        <v>178</v>
      </c>
      <c r="E44" s="596" t="s">
        <v>662</v>
      </c>
      <c r="F44" s="608" t="s">
        <v>663</v>
      </c>
      <c r="G44" s="608"/>
      <c r="H44" s="608"/>
    </row>
    <row r="45" spans="1:8" x14ac:dyDescent="0.2">
      <c r="A45" s="597" t="s">
        <v>664</v>
      </c>
      <c r="B45" s="609"/>
      <c r="C45" s="609"/>
      <c r="D45" s="597"/>
      <c r="E45" s="598" t="s">
        <v>665</v>
      </c>
      <c r="F45" s="610" t="s">
        <v>666</v>
      </c>
      <c r="G45" s="610"/>
      <c r="H45" s="610"/>
    </row>
    <row r="46" spans="1:8" ht="15" x14ac:dyDescent="0.2">
      <c r="A46" s="593"/>
      <c r="B46" s="611" t="s">
        <v>667</v>
      </c>
      <c r="C46" s="611"/>
      <c r="D46" s="599"/>
      <c r="E46" s="600" t="s">
        <v>668</v>
      </c>
      <c r="F46" s="612" t="s">
        <v>669</v>
      </c>
      <c r="G46" s="612"/>
      <c r="H46" s="612"/>
    </row>
    <row r="47" spans="1:8" x14ac:dyDescent="0.2">
      <c r="A47" s="594"/>
      <c r="B47" s="607"/>
      <c r="C47" s="607"/>
      <c r="D47" s="595" t="s">
        <v>209</v>
      </c>
      <c r="E47" s="596" t="s">
        <v>147</v>
      </c>
      <c r="F47" s="608" t="s">
        <v>621</v>
      </c>
      <c r="G47" s="608"/>
      <c r="H47" s="608"/>
    </row>
    <row r="48" spans="1:8" x14ac:dyDescent="0.2">
      <c r="A48" s="594"/>
      <c r="B48" s="607"/>
      <c r="C48" s="607"/>
      <c r="D48" s="595" t="s">
        <v>184</v>
      </c>
      <c r="E48" s="596" t="s">
        <v>58</v>
      </c>
      <c r="F48" s="608" t="s">
        <v>670</v>
      </c>
      <c r="G48" s="608"/>
      <c r="H48" s="608"/>
    </row>
    <row r="49" spans="1:8" ht="15" x14ac:dyDescent="0.2">
      <c r="A49" s="593"/>
      <c r="B49" s="611" t="s">
        <v>671</v>
      </c>
      <c r="C49" s="611"/>
      <c r="D49" s="599"/>
      <c r="E49" s="600" t="s">
        <v>672</v>
      </c>
      <c r="F49" s="612" t="s">
        <v>673</v>
      </c>
      <c r="G49" s="612"/>
      <c r="H49" s="612"/>
    </row>
    <row r="50" spans="1:8" x14ac:dyDescent="0.2">
      <c r="A50" s="594"/>
      <c r="B50" s="607"/>
      <c r="C50" s="607"/>
      <c r="D50" s="595" t="s">
        <v>184</v>
      </c>
      <c r="E50" s="596" t="s">
        <v>58</v>
      </c>
      <c r="F50" s="608" t="s">
        <v>673</v>
      </c>
      <c r="G50" s="608"/>
      <c r="H50" s="608"/>
    </row>
    <row r="51" spans="1:8" x14ac:dyDescent="0.2">
      <c r="A51" s="597" t="s">
        <v>30</v>
      </c>
      <c r="B51" s="609"/>
      <c r="C51" s="609"/>
      <c r="D51" s="597"/>
      <c r="E51" s="598" t="s">
        <v>45</v>
      </c>
      <c r="F51" s="610" t="s">
        <v>674</v>
      </c>
      <c r="G51" s="610"/>
      <c r="H51" s="610"/>
    </row>
    <row r="52" spans="1:8" ht="15" x14ac:dyDescent="0.2">
      <c r="A52" s="593"/>
      <c r="B52" s="611" t="s">
        <v>450</v>
      </c>
      <c r="C52" s="611"/>
      <c r="D52" s="599"/>
      <c r="E52" s="600" t="s">
        <v>46</v>
      </c>
      <c r="F52" s="612" t="s">
        <v>451</v>
      </c>
      <c r="G52" s="612"/>
      <c r="H52" s="612"/>
    </row>
    <row r="53" spans="1:8" x14ac:dyDescent="0.2">
      <c r="A53" s="594"/>
      <c r="B53" s="607"/>
      <c r="C53" s="607"/>
      <c r="D53" s="595" t="s">
        <v>675</v>
      </c>
      <c r="E53" s="596" t="s">
        <v>48</v>
      </c>
      <c r="F53" s="608" t="s">
        <v>676</v>
      </c>
      <c r="G53" s="608"/>
      <c r="H53" s="608"/>
    </row>
    <row r="54" spans="1:8" x14ac:dyDescent="0.2">
      <c r="A54" s="594"/>
      <c r="B54" s="607"/>
      <c r="C54" s="607"/>
      <c r="D54" s="595" t="s">
        <v>677</v>
      </c>
      <c r="E54" s="596" t="s">
        <v>377</v>
      </c>
      <c r="F54" s="608" t="s">
        <v>678</v>
      </c>
      <c r="G54" s="608"/>
      <c r="H54" s="608"/>
    </row>
    <row r="55" spans="1:8" x14ac:dyDescent="0.2">
      <c r="A55" s="594"/>
      <c r="B55" s="607"/>
      <c r="C55" s="607"/>
      <c r="D55" s="595" t="s">
        <v>347</v>
      </c>
      <c r="E55" s="596" t="s">
        <v>49</v>
      </c>
      <c r="F55" s="608" t="s">
        <v>679</v>
      </c>
      <c r="G55" s="608"/>
      <c r="H55" s="608"/>
    </row>
    <row r="56" spans="1:8" x14ac:dyDescent="0.2">
      <c r="A56" s="594"/>
      <c r="B56" s="607"/>
      <c r="C56" s="607"/>
      <c r="D56" s="595" t="s">
        <v>351</v>
      </c>
      <c r="E56" s="596" t="s">
        <v>50</v>
      </c>
      <c r="F56" s="608" t="s">
        <v>680</v>
      </c>
      <c r="G56" s="608"/>
      <c r="H56" s="608"/>
    </row>
    <row r="57" spans="1:8" x14ac:dyDescent="0.2">
      <c r="A57" s="594"/>
      <c r="B57" s="607"/>
      <c r="C57" s="607"/>
      <c r="D57" s="595" t="s">
        <v>183</v>
      </c>
      <c r="E57" s="596" t="s">
        <v>56</v>
      </c>
      <c r="F57" s="608" t="s">
        <v>458</v>
      </c>
      <c r="G57" s="608"/>
      <c r="H57" s="608"/>
    </row>
    <row r="58" spans="1:8" x14ac:dyDescent="0.2">
      <c r="A58" s="594"/>
      <c r="B58" s="607"/>
      <c r="C58" s="607"/>
      <c r="D58" s="595" t="s">
        <v>184</v>
      </c>
      <c r="E58" s="596" t="s">
        <v>58</v>
      </c>
      <c r="F58" s="608" t="s">
        <v>681</v>
      </c>
      <c r="G58" s="608"/>
      <c r="H58" s="608"/>
    </row>
    <row r="59" spans="1:8" x14ac:dyDescent="0.2">
      <c r="A59" s="594"/>
      <c r="B59" s="607"/>
      <c r="C59" s="607"/>
      <c r="D59" s="595" t="s">
        <v>682</v>
      </c>
      <c r="E59" s="596" t="s">
        <v>61</v>
      </c>
      <c r="F59" s="608" t="s">
        <v>442</v>
      </c>
      <c r="G59" s="608"/>
      <c r="H59" s="608"/>
    </row>
    <row r="60" spans="1:8" ht="15" x14ac:dyDescent="0.2">
      <c r="A60" s="593"/>
      <c r="B60" s="611" t="s">
        <v>683</v>
      </c>
      <c r="C60" s="611"/>
      <c r="D60" s="599"/>
      <c r="E60" s="600" t="s">
        <v>684</v>
      </c>
      <c r="F60" s="612" t="s">
        <v>685</v>
      </c>
      <c r="G60" s="612"/>
      <c r="H60" s="612"/>
    </row>
    <row r="61" spans="1:8" x14ac:dyDescent="0.2">
      <c r="A61" s="594"/>
      <c r="B61" s="607"/>
      <c r="C61" s="607"/>
      <c r="D61" s="595" t="s">
        <v>686</v>
      </c>
      <c r="E61" s="596" t="s">
        <v>687</v>
      </c>
      <c r="F61" s="608" t="s">
        <v>688</v>
      </c>
      <c r="G61" s="608"/>
      <c r="H61" s="608"/>
    </row>
    <row r="62" spans="1:8" ht="22.5" x14ac:dyDescent="0.2">
      <c r="A62" s="594"/>
      <c r="B62" s="607"/>
      <c r="C62" s="607"/>
      <c r="D62" s="595" t="s">
        <v>689</v>
      </c>
      <c r="E62" s="596" t="s">
        <v>690</v>
      </c>
      <c r="F62" s="608" t="s">
        <v>647</v>
      </c>
      <c r="G62" s="608"/>
      <c r="H62" s="608"/>
    </row>
    <row r="63" spans="1:8" x14ac:dyDescent="0.2">
      <c r="A63" s="594"/>
      <c r="B63" s="607"/>
      <c r="C63" s="607"/>
      <c r="D63" s="595" t="s">
        <v>183</v>
      </c>
      <c r="E63" s="596" t="s">
        <v>56</v>
      </c>
      <c r="F63" s="608" t="s">
        <v>417</v>
      </c>
      <c r="G63" s="608"/>
      <c r="H63" s="608"/>
    </row>
    <row r="64" spans="1:8" x14ac:dyDescent="0.2">
      <c r="A64" s="594"/>
      <c r="B64" s="607"/>
      <c r="C64" s="607"/>
      <c r="D64" s="595" t="s">
        <v>184</v>
      </c>
      <c r="E64" s="596" t="s">
        <v>58</v>
      </c>
      <c r="F64" s="608" t="s">
        <v>691</v>
      </c>
      <c r="G64" s="608"/>
      <c r="H64" s="608"/>
    </row>
    <row r="65" spans="1:8" x14ac:dyDescent="0.2">
      <c r="A65" s="594"/>
      <c r="B65" s="607"/>
      <c r="C65" s="607"/>
      <c r="D65" s="595" t="s">
        <v>692</v>
      </c>
      <c r="E65" s="596" t="s">
        <v>693</v>
      </c>
      <c r="F65" s="608" t="s">
        <v>647</v>
      </c>
      <c r="G65" s="608"/>
      <c r="H65" s="608"/>
    </row>
    <row r="66" spans="1:8" ht="15" x14ac:dyDescent="0.2">
      <c r="A66" s="593"/>
      <c r="B66" s="611" t="s">
        <v>31</v>
      </c>
      <c r="C66" s="611"/>
      <c r="D66" s="599"/>
      <c r="E66" s="600" t="s">
        <v>453</v>
      </c>
      <c r="F66" s="612" t="s">
        <v>694</v>
      </c>
      <c r="G66" s="612"/>
      <c r="H66" s="612"/>
    </row>
    <row r="67" spans="1:8" x14ac:dyDescent="0.2">
      <c r="A67" s="594"/>
      <c r="B67" s="607"/>
      <c r="C67" s="607"/>
      <c r="D67" s="595" t="s">
        <v>695</v>
      </c>
      <c r="E67" s="596" t="s">
        <v>696</v>
      </c>
      <c r="F67" s="608" t="s">
        <v>697</v>
      </c>
      <c r="G67" s="608"/>
      <c r="H67" s="608"/>
    </row>
    <row r="68" spans="1:8" x14ac:dyDescent="0.2">
      <c r="A68" s="594"/>
      <c r="B68" s="607"/>
      <c r="C68" s="607"/>
      <c r="D68" s="595" t="s">
        <v>675</v>
      </c>
      <c r="E68" s="596" t="s">
        <v>48</v>
      </c>
      <c r="F68" s="608" t="s">
        <v>698</v>
      </c>
      <c r="G68" s="608"/>
      <c r="H68" s="608"/>
    </row>
    <row r="69" spans="1:8" x14ac:dyDescent="0.2">
      <c r="A69" s="594"/>
      <c r="B69" s="607"/>
      <c r="C69" s="607"/>
      <c r="D69" s="595" t="s">
        <v>677</v>
      </c>
      <c r="E69" s="596" t="s">
        <v>377</v>
      </c>
      <c r="F69" s="608" t="s">
        <v>699</v>
      </c>
      <c r="G69" s="608"/>
      <c r="H69" s="608"/>
    </row>
    <row r="70" spans="1:8" x14ac:dyDescent="0.2">
      <c r="A70" s="594"/>
      <c r="B70" s="607"/>
      <c r="C70" s="607"/>
      <c r="D70" s="595" t="s">
        <v>347</v>
      </c>
      <c r="E70" s="596" t="s">
        <v>49</v>
      </c>
      <c r="F70" s="608" t="s">
        <v>700</v>
      </c>
      <c r="G70" s="608"/>
      <c r="H70" s="608"/>
    </row>
    <row r="71" spans="1:8" x14ac:dyDescent="0.2">
      <c r="A71" s="594"/>
      <c r="B71" s="607"/>
      <c r="C71" s="607"/>
      <c r="D71" s="595" t="s">
        <v>351</v>
      </c>
      <c r="E71" s="596" t="s">
        <v>50</v>
      </c>
      <c r="F71" s="608" t="s">
        <v>701</v>
      </c>
      <c r="G71" s="608"/>
      <c r="H71" s="608"/>
    </row>
    <row r="72" spans="1:8" ht="22.5" x14ac:dyDescent="0.2">
      <c r="A72" s="594"/>
      <c r="B72" s="607"/>
      <c r="C72" s="607"/>
      <c r="D72" s="595" t="s">
        <v>702</v>
      </c>
      <c r="E72" s="596" t="s">
        <v>703</v>
      </c>
      <c r="F72" s="608" t="s">
        <v>704</v>
      </c>
      <c r="G72" s="608"/>
      <c r="H72" s="608"/>
    </row>
    <row r="73" spans="1:8" x14ac:dyDescent="0.2">
      <c r="A73" s="594"/>
      <c r="B73" s="607"/>
      <c r="C73" s="607"/>
      <c r="D73" s="595" t="s">
        <v>209</v>
      </c>
      <c r="E73" s="596" t="s">
        <v>147</v>
      </c>
      <c r="F73" s="608" t="s">
        <v>509</v>
      </c>
      <c r="G73" s="608"/>
      <c r="H73" s="608"/>
    </row>
    <row r="74" spans="1:8" x14ac:dyDescent="0.2">
      <c r="A74" s="594"/>
      <c r="B74" s="607"/>
      <c r="C74" s="607"/>
      <c r="D74" s="595" t="s">
        <v>183</v>
      </c>
      <c r="E74" s="596" t="s">
        <v>56</v>
      </c>
      <c r="F74" s="608" t="s">
        <v>705</v>
      </c>
      <c r="G74" s="608"/>
      <c r="H74" s="608"/>
    </row>
    <row r="75" spans="1:8" ht="22.5" x14ac:dyDescent="0.2">
      <c r="A75" s="594"/>
      <c r="B75" s="607"/>
      <c r="C75" s="607"/>
      <c r="D75" s="595" t="s">
        <v>706</v>
      </c>
      <c r="E75" s="596" t="s">
        <v>707</v>
      </c>
      <c r="F75" s="608" t="s">
        <v>708</v>
      </c>
      <c r="G75" s="608"/>
      <c r="H75" s="608"/>
    </row>
    <row r="76" spans="1:8" x14ac:dyDescent="0.2">
      <c r="A76" s="594"/>
      <c r="B76" s="607"/>
      <c r="C76" s="607"/>
      <c r="D76" s="595" t="s">
        <v>709</v>
      </c>
      <c r="E76" s="596" t="s">
        <v>710</v>
      </c>
      <c r="F76" s="608" t="s">
        <v>673</v>
      </c>
      <c r="G76" s="608"/>
      <c r="H76" s="608"/>
    </row>
    <row r="77" spans="1:8" x14ac:dyDescent="0.2">
      <c r="A77" s="594"/>
      <c r="B77" s="607"/>
      <c r="C77" s="607"/>
      <c r="D77" s="595" t="s">
        <v>197</v>
      </c>
      <c r="E77" s="596" t="s">
        <v>73</v>
      </c>
      <c r="F77" s="608" t="s">
        <v>711</v>
      </c>
      <c r="G77" s="608"/>
      <c r="H77" s="608"/>
    </row>
    <row r="78" spans="1:8" x14ac:dyDescent="0.2">
      <c r="A78" s="594"/>
      <c r="B78" s="607"/>
      <c r="C78" s="607"/>
      <c r="D78" s="595" t="s">
        <v>632</v>
      </c>
      <c r="E78" s="596" t="s">
        <v>57</v>
      </c>
      <c r="F78" s="608" t="s">
        <v>469</v>
      </c>
      <c r="G78" s="608"/>
      <c r="H78" s="608"/>
    </row>
    <row r="79" spans="1:8" x14ac:dyDescent="0.2">
      <c r="A79" s="594"/>
      <c r="B79" s="607"/>
      <c r="C79" s="607"/>
      <c r="D79" s="595" t="s">
        <v>712</v>
      </c>
      <c r="E79" s="596" t="s">
        <v>713</v>
      </c>
      <c r="F79" s="608" t="s">
        <v>714</v>
      </c>
      <c r="G79" s="608"/>
      <c r="H79" s="608"/>
    </row>
    <row r="80" spans="1:8" x14ac:dyDescent="0.2">
      <c r="A80" s="594"/>
      <c r="B80" s="607"/>
      <c r="C80" s="607"/>
      <c r="D80" s="595" t="s">
        <v>184</v>
      </c>
      <c r="E80" s="596" t="s">
        <v>58</v>
      </c>
      <c r="F80" s="608" t="s">
        <v>715</v>
      </c>
      <c r="G80" s="608"/>
      <c r="H80" s="608"/>
    </row>
    <row r="81" spans="1:8" x14ac:dyDescent="0.2">
      <c r="A81" s="594"/>
      <c r="B81" s="607"/>
      <c r="C81" s="607"/>
      <c r="D81" s="595" t="s">
        <v>201</v>
      </c>
      <c r="E81" s="596" t="s">
        <v>202</v>
      </c>
      <c r="F81" s="608" t="s">
        <v>489</v>
      </c>
      <c r="G81" s="608"/>
      <c r="H81" s="608"/>
    </row>
    <row r="82" spans="1:8" ht="22.5" x14ac:dyDescent="0.2">
      <c r="A82" s="594"/>
      <c r="B82" s="607"/>
      <c r="C82" s="607"/>
      <c r="D82" s="595" t="s">
        <v>716</v>
      </c>
      <c r="E82" s="596" t="s">
        <v>717</v>
      </c>
      <c r="F82" s="608" t="s">
        <v>718</v>
      </c>
      <c r="G82" s="608"/>
      <c r="H82" s="608"/>
    </row>
    <row r="83" spans="1:8" ht="33.75" x14ac:dyDescent="0.2">
      <c r="A83" s="594"/>
      <c r="B83" s="607"/>
      <c r="C83" s="607"/>
      <c r="D83" s="595" t="s">
        <v>719</v>
      </c>
      <c r="E83" s="596" t="s">
        <v>720</v>
      </c>
      <c r="F83" s="608" t="s">
        <v>721</v>
      </c>
      <c r="G83" s="608"/>
      <c r="H83" s="608"/>
    </row>
    <row r="84" spans="1:8" x14ac:dyDescent="0.2">
      <c r="A84" s="594"/>
      <c r="B84" s="607"/>
      <c r="C84" s="607"/>
      <c r="D84" s="595" t="s">
        <v>722</v>
      </c>
      <c r="E84" s="596" t="s">
        <v>723</v>
      </c>
      <c r="F84" s="608" t="s">
        <v>442</v>
      </c>
      <c r="G84" s="608"/>
      <c r="H84" s="608"/>
    </row>
    <row r="85" spans="1:8" ht="22.5" x14ac:dyDescent="0.2">
      <c r="A85" s="594"/>
      <c r="B85" s="607"/>
      <c r="C85" s="607"/>
      <c r="D85" s="595" t="s">
        <v>724</v>
      </c>
      <c r="E85" s="596" t="s">
        <v>725</v>
      </c>
      <c r="F85" s="608" t="s">
        <v>726</v>
      </c>
      <c r="G85" s="608"/>
      <c r="H85" s="608"/>
    </row>
    <row r="86" spans="1:8" x14ac:dyDescent="0.2">
      <c r="A86" s="594"/>
      <c r="B86" s="607"/>
      <c r="C86" s="607"/>
      <c r="D86" s="595" t="s">
        <v>682</v>
      </c>
      <c r="E86" s="596" t="s">
        <v>61</v>
      </c>
      <c r="F86" s="608" t="s">
        <v>726</v>
      </c>
      <c r="G86" s="608"/>
      <c r="H86" s="608"/>
    </row>
    <row r="87" spans="1:8" x14ac:dyDescent="0.2">
      <c r="A87" s="594"/>
      <c r="B87" s="607"/>
      <c r="C87" s="607"/>
      <c r="D87" s="595" t="s">
        <v>692</v>
      </c>
      <c r="E87" s="596" t="s">
        <v>693</v>
      </c>
      <c r="F87" s="608" t="s">
        <v>491</v>
      </c>
      <c r="G87" s="608"/>
      <c r="H87" s="608"/>
    </row>
    <row r="88" spans="1:8" x14ac:dyDescent="0.2">
      <c r="A88" s="594"/>
      <c r="B88" s="607"/>
      <c r="C88" s="607"/>
      <c r="D88" s="595" t="s">
        <v>203</v>
      </c>
      <c r="E88" s="596" t="s">
        <v>131</v>
      </c>
      <c r="F88" s="608" t="s">
        <v>727</v>
      </c>
      <c r="G88" s="608"/>
      <c r="H88" s="608"/>
    </row>
    <row r="89" spans="1:8" x14ac:dyDescent="0.2">
      <c r="A89" s="594"/>
      <c r="B89" s="607"/>
      <c r="C89" s="607"/>
      <c r="D89" s="595" t="s">
        <v>728</v>
      </c>
      <c r="E89" s="596" t="s">
        <v>62</v>
      </c>
      <c r="F89" s="608" t="s">
        <v>729</v>
      </c>
      <c r="G89" s="608"/>
      <c r="H89" s="608"/>
    </row>
    <row r="90" spans="1:8" x14ac:dyDescent="0.2">
      <c r="A90" s="594"/>
      <c r="B90" s="607"/>
      <c r="C90" s="607"/>
      <c r="D90" s="595" t="s">
        <v>660</v>
      </c>
      <c r="E90" s="596" t="s">
        <v>661</v>
      </c>
      <c r="F90" s="608" t="s">
        <v>673</v>
      </c>
      <c r="G90" s="608"/>
      <c r="H90" s="608"/>
    </row>
    <row r="91" spans="1:8" ht="22.5" x14ac:dyDescent="0.2">
      <c r="A91" s="594"/>
      <c r="B91" s="607"/>
      <c r="C91" s="607"/>
      <c r="D91" s="595" t="s">
        <v>730</v>
      </c>
      <c r="E91" s="596" t="s">
        <v>731</v>
      </c>
      <c r="F91" s="608" t="s">
        <v>417</v>
      </c>
      <c r="G91" s="608"/>
      <c r="H91" s="608"/>
    </row>
    <row r="92" spans="1:8" x14ac:dyDescent="0.2">
      <c r="A92" s="594"/>
      <c r="B92" s="607"/>
      <c r="C92" s="607"/>
      <c r="D92" s="595" t="s">
        <v>178</v>
      </c>
      <c r="E92" s="596" t="s">
        <v>662</v>
      </c>
      <c r="F92" s="608" t="s">
        <v>489</v>
      </c>
      <c r="G92" s="608"/>
      <c r="H92" s="608"/>
    </row>
    <row r="93" spans="1:8" ht="15" x14ac:dyDescent="0.2">
      <c r="A93" s="593"/>
      <c r="B93" s="611" t="s">
        <v>732</v>
      </c>
      <c r="C93" s="611"/>
      <c r="D93" s="599"/>
      <c r="E93" s="600" t="s">
        <v>733</v>
      </c>
      <c r="F93" s="612" t="s">
        <v>734</v>
      </c>
      <c r="G93" s="612"/>
      <c r="H93" s="612"/>
    </row>
    <row r="94" spans="1:8" x14ac:dyDescent="0.2">
      <c r="A94" s="594"/>
      <c r="B94" s="607"/>
      <c r="C94" s="607"/>
      <c r="D94" s="595" t="s">
        <v>209</v>
      </c>
      <c r="E94" s="596" t="s">
        <v>147</v>
      </c>
      <c r="F94" s="608" t="s">
        <v>491</v>
      </c>
      <c r="G94" s="608"/>
      <c r="H94" s="608"/>
    </row>
    <row r="95" spans="1:8" x14ac:dyDescent="0.2">
      <c r="A95" s="594"/>
      <c r="B95" s="607"/>
      <c r="C95" s="607"/>
      <c r="D95" s="595" t="s">
        <v>183</v>
      </c>
      <c r="E95" s="596" t="s">
        <v>56</v>
      </c>
      <c r="F95" s="608" t="s">
        <v>417</v>
      </c>
      <c r="G95" s="608"/>
      <c r="H95" s="608"/>
    </row>
    <row r="96" spans="1:8" x14ac:dyDescent="0.2">
      <c r="A96" s="594"/>
      <c r="B96" s="607"/>
      <c r="C96" s="607"/>
      <c r="D96" s="595" t="s">
        <v>184</v>
      </c>
      <c r="E96" s="596" t="s">
        <v>58</v>
      </c>
      <c r="F96" s="608" t="s">
        <v>735</v>
      </c>
      <c r="G96" s="608"/>
      <c r="H96" s="608"/>
    </row>
    <row r="97" spans="1:8" ht="15" x14ac:dyDescent="0.2">
      <c r="A97" s="593"/>
      <c r="B97" s="611" t="s">
        <v>736</v>
      </c>
      <c r="C97" s="611"/>
      <c r="D97" s="599"/>
      <c r="E97" s="600" t="s">
        <v>111</v>
      </c>
      <c r="F97" s="612" t="s">
        <v>737</v>
      </c>
      <c r="G97" s="612"/>
      <c r="H97" s="612"/>
    </row>
    <row r="98" spans="1:8" x14ac:dyDescent="0.2">
      <c r="A98" s="594"/>
      <c r="B98" s="607"/>
      <c r="C98" s="607"/>
      <c r="D98" s="595" t="s">
        <v>686</v>
      </c>
      <c r="E98" s="596" t="s">
        <v>687</v>
      </c>
      <c r="F98" s="608" t="s">
        <v>738</v>
      </c>
      <c r="G98" s="608"/>
      <c r="H98" s="608"/>
    </row>
    <row r="99" spans="1:8" x14ac:dyDescent="0.2">
      <c r="A99" s="594"/>
      <c r="B99" s="607"/>
      <c r="C99" s="607"/>
      <c r="D99" s="595" t="s">
        <v>739</v>
      </c>
      <c r="E99" s="596" t="s">
        <v>740</v>
      </c>
      <c r="F99" s="608" t="s">
        <v>541</v>
      </c>
      <c r="G99" s="608"/>
      <c r="H99" s="608"/>
    </row>
    <row r="100" spans="1:8" x14ac:dyDescent="0.2">
      <c r="A100" s="594"/>
      <c r="B100" s="607"/>
      <c r="C100" s="607"/>
      <c r="D100" s="595" t="s">
        <v>184</v>
      </c>
      <c r="E100" s="596" t="s">
        <v>58</v>
      </c>
      <c r="F100" s="608" t="s">
        <v>741</v>
      </c>
      <c r="G100" s="608"/>
      <c r="H100" s="608"/>
    </row>
    <row r="101" spans="1:8" x14ac:dyDescent="0.2">
      <c r="A101" s="594"/>
      <c r="B101" s="607"/>
      <c r="C101" s="607"/>
      <c r="D101" s="595" t="s">
        <v>203</v>
      </c>
      <c r="E101" s="596" t="s">
        <v>131</v>
      </c>
      <c r="F101" s="608" t="s">
        <v>458</v>
      </c>
      <c r="G101" s="608"/>
      <c r="H101" s="608"/>
    </row>
    <row r="102" spans="1:8" ht="22.5" x14ac:dyDescent="0.2">
      <c r="A102" s="597" t="s">
        <v>459</v>
      </c>
      <c r="B102" s="609"/>
      <c r="C102" s="609"/>
      <c r="D102" s="597"/>
      <c r="E102" s="598" t="s">
        <v>460</v>
      </c>
      <c r="F102" s="610" t="s">
        <v>461</v>
      </c>
      <c r="G102" s="610"/>
      <c r="H102" s="610"/>
    </row>
    <row r="103" spans="1:8" ht="22.5" x14ac:dyDescent="0.2">
      <c r="A103" s="593"/>
      <c r="B103" s="611" t="s">
        <v>462</v>
      </c>
      <c r="C103" s="611"/>
      <c r="D103" s="599"/>
      <c r="E103" s="600" t="s">
        <v>463</v>
      </c>
      <c r="F103" s="612" t="s">
        <v>461</v>
      </c>
      <c r="G103" s="612"/>
      <c r="H103" s="612"/>
    </row>
    <row r="104" spans="1:8" x14ac:dyDescent="0.2">
      <c r="A104" s="594"/>
      <c r="B104" s="607"/>
      <c r="C104" s="607"/>
      <c r="D104" s="595" t="s">
        <v>675</v>
      </c>
      <c r="E104" s="596" t="s">
        <v>48</v>
      </c>
      <c r="F104" s="608" t="s">
        <v>742</v>
      </c>
      <c r="G104" s="608"/>
      <c r="H104" s="608"/>
    </row>
    <row r="105" spans="1:8" x14ac:dyDescent="0.2">
      <c r="A105" s="594"/>
      <c r="B105" s="607"/>
      <c r="C105" s="607"/>
      <c r="D105" s="595" t="s">
        <v>347</v>
      </c>
      <c r="E105" s="596" t="s">
        <v>49</v>
      </c>
      <c r="F105" s="608" t="s">
        <v>743</v>
      </c>
      <c r="G105" s="608"/>
      <c r="H105" s="608"/>
    </row>
    <row r="106" spans="1:8" x14ac:dyDescent="0.2">
      <c r="A106" s="594"/>
      <c r="B106" s="607"/>
      <c r="C106" s="607"/>
      <c r="D106" s="595" t="s">
        <v>351</v>
      </c>
      <c r="E106" s="596" t="s">
        <v>50</v>
      </c>
      <c r="F106" s="608" t="s">
        <v>744</v>
      </c>
      <c r="G106" s="608"/>
      <c r="H106" s="608"/>
    </row>
    <row r="107" spans="1:8" ht="22.5" x14ac:dyDescent="0.2">
      <c r="A107" s="597" t="s">
        <v>177</v>
      </c>
      <c r="B107" s="609"/>
      <c r="C107" s="609"/>
      <c r="D107" s="597"/>
      <c r="E107" s="598" t="s">
        <v>143</v>
      </c>
      <c r="F107" s="610" t="s">
        <v>745</v>
      </c>
      <c r="G107" s="610"/>
      <c r="H107" s="610"/>
    </row>
    <row r="108" spans="1:8" ht="15" x14ac:dyDescent="0.2">
      <c r="A108" s="593"/>
      <c r="B108" s="611" t="s">
        <v>746</v>
      </c>
      <c r="C108" s="611"/>
      <c r="D108" s="599"/>
      <c r="E108" s="600" t="s">
        <v>144</v>
      </c>
      <c r="F108" s="612" t="s">
        <v>612</v>
      </c>
      <c r="G108" s="612"/>
      <c r="H108" s="612"/>
    </row>
    <row r="109" spans="1:8" x14ac:dyDescent="0.2">
      <c r="A109" s="594"/>
      <c r="B109" s="607"/>
      <c r="C109" s="607"/>
      <c r="D109" s="595" t="s">
        <v>747</v>
      </c>
      <c r="E109" s="596" t="s">
        <v>748</v>
      </c>
      <c r="F109" s="608" t="s">
        <v>612</v>
      </c>
      <c r="G109" s="608"/>
      <c r="H109" s="608"/>
    </row>
    <row r="110" spans="1:8" ht="15" x14ac:dyDescent="0.2">
      <c r="A110" s="593"/>
      <c r="B110" s="611" t="s">
        <v>187</v>
      </c>
      <c r="C110" s="611"/>
      <c r="D110" s="599"/>
      <c r="E110" s="600" t="s">
        <v>165</v>
      </c>
      <c r="F110" s="612" t="s">
        <v>749</v>
      </c>
      <c r="G110" s="612"/>
      <c r="H110" s="612"/>
    </row>
    <row r="111" spans="1:8" x14ac:dyDescent="0.2">
      <c r="A111" s="594"/>
      <c r="B111" s="607"/>
      <c r="C111" s="607"/>
      <c r="D111" s="595" t="s">
        <v>686</v>
      </c>
      <c r="E111" s="596" t="s">
        <v>687</v>
      </c>
      <c r="F111" s="608" t="s">
        <v>510</v>
      </c>
      <c r="G111" s="608"/>
      <c r="H111" s="608"/>
    </row>
    <row r="112" spans="1:8" x14ac:dyDescent="0.2">
      <c r="A112" s="594"/>
      <c r="B112" s="607"/>
      <c r="C112" s="607"/>
      <c r="D112" s="595" t="s">
        <v>347</v>
      </c>
      <c r="E112" s="596" t="s">
        <v>49</v>
      </c>
      <c r="F112" s="608" t="s">
        <v>750</v>
      </c>
      <c r="G112" s="608"/>
      <c r="H112" s="608"/>
    </row>
    <row r="113" spans="1:8" x14ac:dyDescent="0.2">
      <c r="A113" s="594"/>
      <c r="B113" s="607"/>
      <c r="C113" s="607"/>
      <c r="D113" s="595" t="s">
        <v>351</v>
      </c>
      <c r="E113" s="596" t="s">
        <v>50</v>
      </c>
      <c r="F113" s="608" t="s">
        <v>751</v>
      </c>
      <c r="G113" s="608"/>
      <c r="H113" s="608"/>
    </row>
    <row r="114" spans="1:8" x14ac:dyDescent="0.2">
      <c r="A114" s="594"/>
      <c r="B114" s="607"/>
      <c r="C114" s="607"/>
      <c r="D114" s="595" t="s">
        <v>209</v>
      </c>
      <c r="E114" s="596" t="s">
        <v>147</v>
      </c>
      <c r="F114" s="608" t="s">
        <v>752</v>
      </c>
      <c r="G114" s="608"/>
      <c r="H114" s="608"/>
    </row>
    <row r="115" spans="1:8" x14ac:dyDescent="0.2">
      <c r="A115" s="594"/>
      <c r="B115" s="607"/>
      <c r="C115" s="607"/>
      <c r="D115" s="595" t="s">
        <v>183</v>
      </c>
      <c r="E115" s="596" t="s">
        <v>56</v>
      </c>
      <c r="F115" s="608" t="s">
        <v>753</v>
      </c>
      <c r="G115" s="608"/>
      <c r="H115" s="608"/>
    </row>
    <row r="116" spans="1:8" x14ac:dyDescent="0.2">
      <c r="A116" s="594"/>
      <c r="B116" s="607"/>
      <c r="C116" s="607"/>
      <c r="D116" s="595" t="s">
        <v>197</v>
      </c>
      <c r="E116" s="596" t="s">
        <v>73</v>
      </c>
      <c r="F116" s="608" t="s">
        <v>754</v>
      </c>
      <c r="G116" s="608"/>
      <c r="H116" s="608"/>
    </row>
    <row r="117" spans="1:8" x14ac:dyDescent="0.2">
      <c r="A117" s="594"/>
      <c r="B117" s="607"/>
      <c r="C117" s="607"/>
      <c r="D117" s="595" t="s">
        <v>712</v>
      </c>
      <c r="E117" s="596" t="s">
        <v>713</v>
      </c>
      <c r="F117" s="608" t="s">
        <v>417</v>
      </c>
      <c r="G117" s="608"/>
      <c r="H117" s="608"/>
    </row>
    <row r="118" spans="1:8" x14ac:dyDescent="0.2">
      <c r="A118" s="594"/>
      <c r="B118" s="607"/>
      <c r="C118" s="607"/>
      <c r="D118" s="595" t="s">
        <v>184</v>
      </c>
      <c r="E118" s="596" t="s">
        <v>58</v>
      </c>
      <c r="F118" s="608" t="s">
        <v>755</v>
      </c>
      <c r="G118" s="608"/>
      <c r="H118" s="608"/>
    </row>
    <row r="119" spans="1:8" ht="33.75" x14ac:dyDescent="0.2">
      <c r="A119" s="594"/>
      <c r="B119" s="607"/>
      <c r="C119" s="607"/>
      <c r="D119" s="595" t="s">
        <v>719</v>
      </c>
      <c r="E119" s="596" t="s">
        <v>720</v>
      </c>
      <c r="F119" s="608" t="s">
        <v>491</v>
      </c>
      <c r="G119" s="608"/>
      <c r="H119" s="608"/>
    </row>
    <row r="120" spans="1:8" x14ac:dyDescent="0.2">
      <c r="A120" s="594"/>
      <c r="B120" s="607"/>
      <c r="C120" s="607"/>
      <c r="D120" s="595" t="s">
        <v>682</v>
      </c>
      <c r="E120" s="596" t="s">
        <v>61</v>
      </c>
      <c r="F120" s="608" t="s">
        <v>756</v>
      </c>
      <c r="G120" s="608"/>
      <c r="H120" s="608"/>
    </row>
    <row r="121" spans="1:8" x14ac:dyDescent="0.2">
      <c r="A121" s="594"/>
      <c r="B121" s="607"/>
      <c r="C121" s="607"/>
      <c r="D121" s="595" t="s">
        <v>203</v>
      </c>
      <c r="E121" s="596" t="s">
        <v>131</v>
      </c>
      <c r="F121" s="608" t="s">
        <v>611</v>
      </c>
      <c r="G121" s="608"/>
      <c r="H121" s="608"/>
    </row>
    <row r="122" spans="1:8" ht="15" x14ac:dyDescent="0.2">
      <c r="A122" s="593"/>
      <c r="B122" s="611" t="s">
        <v>757</v>
      </c>
      <c r="C122" s="611"/>
      <c r="D122" s="599"/>
      <c r="E122" s="600" t="s">
        <v>758</v>
      </c>
      <c r="F122" s="612" t="s">
        <v>759</v>
      </c>
      <c r="G122" s="612"/>
      <c r="H122" s="612"/>
    </row>
    <row r="123" spans="1:8" x14ac:dyDescent="0.2">
      <c r="A123" s="594"/>
      <c r="B123" s="607"/>
      <c r="C123" s="607"/>
      <c r="D123" s="595" t="s">
        <v>183</v>
      </c>
      <c r="E123" s="596" t="s">
        <v>56</v>
      </c>
      <c r="F123" s="608" t="s">
        <v>647</v>
      </c>
      <c r="G123" s="608"/>
      <c r="H123" s="608"/>
    </row>
    <row r="124" spans="1:8" x14ac:dyDescent="0.2">
      <c r="A124" s="594"/>
      <c r="B124" s="607"/>
      <c r="C124" s="607"/>
      <c r="D124" s="595" t="s">
        <v>197</v>
      </c>
      <c r="E124" s="596" t="s">
        <v>73</v>
      </c>
      <c r="F124" s="608" t="s">
        <v>491</v>
      </c>
      <c r="G124" s="608"/>
      <c r="H124" s="608"/>
    </row>
    <row r="125" spans="1:8" x14ac:dyDescent="0.2">
      <c r="A125" s="594"/>
      <c r="B125" s="607"/>
      <c r="C125" s="607"/>
      <c r="D125" s="595" t="s">
        <v>184</v>
      </c>
      <c r="E125" s="596" t="s">
        <v>58</v>
      </c>
      <c r="F125" s="608" t="s">
        <v>760</v>
      </c>
      <c r="G125" s="608"/>
      <c r="H125" s="608"/>
    </row>
    <row r="126" spans="1:8" ht="15" x14ac:dyDescent="0.2">
      <c r="A126" s="593"/>
      <c r="B126" s="611" t="s">
        <v>761</v>
      </c>
      <c r="C126" s="611"/>
      <c r="D126" s="599"/>
      <c r="E126" s="600" t="s">
        <v>762</v>
      </c>
      <c r="F126" s="612" t="s">
        <v>763</v>
      </c>
      <c r="G126" s="612"/>
      <c r="H126" s="612"/>
    </row>
    <row r="127" spans="1:8" x14ac:dyDescent="0.2">
      <c r="A127" s="594"/>
      <c r="B127" s="607"/>
      <c r="C127" s="607"/>
      <c r="D127" s="595" t="s">
        <v>695</v>
      </c>
      <c r="E127" s="596" t="s">
        <v>696</v>
      </c>
      <c r="F127" s="608" t="s">
        <v>764</v>
      </c>
      <c r="G127" s="608"/>
      <c r="H127" s="608"/>
    </row>
    <row r="128" spans="1:8" x14ac:dyDescent="0.2">
      <c r="A128" s="594"/>
      <c r="B128" s="607"/>
      <c r="C128" s="607"/>
      <c r="D128" s="595" t="s">
        <v>183</v>
      </c>
      <c r="E128" s="596" t="s">
        <v>56</v>
      </c>
      <c r="F128" s="608" t="s">
        <v>765</v>
      </c>
      <c r="G128" s="608"/>
      <c r="H128" s="608"/>
    </row>
    <row r="129" spans="1:8" x14ac:dyDescent="0.2">
      <c r="A129" s="594"/>
      <c r="B129" s="607"/>
      <c r="C129" s="607"/>
      <c r="D129" s="595" t="s">
        <v>184</v>
      </c>
      <c r="E129" s="596" t="s">
        <v>58</v>
      </c>
      <c r="F129" s="608" t="s">
        <v>420</v>
      </c>
      <c r="G129" s="608"/>
      <c r="H129" s="608"/>
    </row>
    <row r="130" spans="1:8" x14ac:dyDescent="0.2">
      <c r="A130" s="594"/>
      <c r="B130" s="607"/>
      <c r="C130" s="607"/>
      <c r="D130" s="595" t="s">
        <v>203</v>
      </c>
      <c r="E130" s="596" t="s">
        <v>131</v>
      </c>
      <c r="F130" s="608" t="s">
        <v>766</v>
      </c>
      <c r="G130" s="608"/>
      <c r="H130" s="608"/>
    </row>
    <row r="131" spans="1:8" x14ac:dyDescent="0.2">
      <c r="A131" s="597" t="s">
        <v>767</v>
      </c>
      <c r="B131" s="609"/>
      <c r="C131" s="609"/>
      <c r="D131" s="597"/>
      <c r="E131" s="598" t="s">
        <v>768</v>
      </c>
      <c r="F131" s="610" t="s">
        <v>769</v>
      </c>
      <c r="G131" s="610"/>
      <c r="H131" s="610"/>
    </row>
    <row r="132" spans="1:8" ht="22.5" x14ac:dyDescent="0.2">
      <c r="A132" s="593"/>
      <c r="B132" s="611" t="s">
        <v>770</v>
      </c>
      <c r="C132" s="611"/>
      <c r="D132" s="599"/>
      <c r="E132" s="600" t="s">
        <v>771</v>
      </c>
      <c r="F132" s="612" t="s">
        <v>769</v>
      </c>
      <c r="G132" s="612"/>
      <c r="H132" s="612"/>
    </row>
    <row r="133" spans="1:8" ht="33.75" x14ac:dyDescent="0.2">
      <c r="A133" s="594"/>
      <c r="B133" s="607"/>
      <c r="C133" s="607"/>
      <c r="D133" s="595" t="s">
        <v>772</v>
      </c>
      <c r="E133" s="596" t="s">
        <v>773</v>
      </c>
      <c r="F133" s="608" t="s">
        <v>769</v>
      </c>
      <c r="G133" s="608"/>
      <c r="H133" s="608"/>
    </row>
    <row r="134" spans="1:8" x14ac:dyDescent="0.2">
      <c r="A134" s="597" t="s">
        <v>528</v>
      </c>
      <c r="B134" s="609"/>
      <c r="C134" s="609"/>
      <c r="D134" s="597"/>
      <c r="E134" s="598" t="s">
        <v>529</v>
      </c>
      <c r="F134" s="610" t="s">
        <v>774</v>
      </c>
      <c r="G134" s="610"/>
      <c r="H134" s="610"/>
    </row>
    <row r="135" spans="1:8" ht="15" x14ac:dyDescent="0.2">
      <c r="A135" s="593"/>
      <c r="B135" s="611" t="s">
        <v>775</v>
      </c>
      <c r="C135" s="611"/>
      <c r="D135" s="599"/>
      <c r="E135" s="600" t="s">
        <v>776</v>
      </c>
      <c r="F135" s="612" t="s">
        <v>774</v>
      </c>
      <c r="G135" s="612"/>
      <c r="H135" s="612"/>
    </row>
    <row r="136" spans="1:8" x14ac:dyDescent="0.2">
      <c r="A136" s="594"/>
      <c r="B136" s="607"/>
      <c r="C136" s="607"/>
      <c r="D136" s="595" t="s">
        <v>777</v>
      </c>
      <c r="E136" s="596" t="s">
        <v>778</v>
      </c>
      <c r="F136" s="608" t="s">
        <v>774</v>
      </c>
      <c r="G136" s="608"/>
      <c r="H136" s="608"/>
    </row>
    <row r="137" spans="1:8" x14ac:dyDescent="0.2">
      <c r="A137" s="597" t="s">
        <v>179</v>
      </c>
      <c r="B137" s="609"/>
      <c r="C137" s="609"/>
      <c r="D137" s="597"/>
      <c r="E137" s="598" t="s">
        <v>95</v>
      </c>
      <c r="F137" s="610" t="s">
        <v>779</v>
      </c>
      <c r="G137" s="610"/>
      <c r="H137" s="610"/>
    </row>
    <row r="138" spans="1:8" ht="15" x14ac:dyDescent="0.2">
      <c r="A138" s="593"/>
      <c r="B138" s="611" t="s">
        <v>546</v>
      </c>
      <c r="C138" s="611"/>
      <c r="D138" s="599"/>
      <c r="E138" s="600" t="s">
        <v>547</v>
      </c>
      <c r="F138" s="612" t="s">
        <v>780</v>
      </c>
      <c r="G138" s="612"/>
      <c r="H138" s="612"/>
    </row>
    <row r="139" spans="1:8" x14ac:dyDescent="0.2">
      <c r="A139" s="594"/>
      <c r="B139" s="607"/>
      <c r="C139" s="607"/>
      <c r="D139" s="595" t="s">
        <v>695</v>
      </c>
      <c r="E139" s="596" t="s">
        <v>696</v>
      </c>
      <c r="F139" s="608" t="s">
        <v>781</v>
      </c>
      <c r="G139" s="608"/>
      <c r="H139" s="608"/>
    </row>
    <row r="140" spans="1:8" x14ac:dyDescent="0.2">
      <c r="A140" s="594"/>
      <c r="B140" s="607"/>
      <c r="C140" s="607"/>
      <c r="D140" s="595" t="s">
        <v>782</v>
      </c>
      <c r="E140" s="596" t="s">
        <v>783</v>
      </c>
      <c r="F140" s="608" t="s">
        <v>489</v>
      </c>
      <c r="G140" s="608"/>
      <c r="H140" s="608"/>
    </row>
    <row r="141" spans="1:8" x14ac:dyDescent="0.2">
      <c r="A141" s="594"/>
      <c r="B141" s="607"/>
      <c r="C141" s="607"/>
      <c r="D141" s="595" t="s">
        <v>675</v>
      </c>
      <c r="E141" s="596" t="s">
        <v>48</v>
      </c>
      <c r="F141" s="608" t="s">
        <v>784</v>
      </c>
      <c r="G141" s="608"/>
      <c r="H141" s="608"/>
    </row>
    <row r="142" spans="1:8" x14ac:dyDescent="0.2">
      <c r="A142" s="594"/>
      <c r="B142" s="607"/>
      <c r="C142" s="607"/>
      <c r="D142" s="595" t="s">
        <v>677</v>
      </c>
      <c r="E142" s="596" t="s">
        <v>377</v>
      </c>
      <c r="F142" s="608" t="s">
        <v>785</v>
      </c>
      <c r="G142" s="608"/>
      <c r="H142" s="608"/>
    </row>
    <row r="143" spans="1:8" x14ac:dyDescent="0.2">
      <c r="A143" s="594"/>
      <c r="B143" s="607"/>
      <c r="C143" s="607"/>
      <c r="D143" s="595" t="s">
        <v>347</v>
      </c>
      <c r="E143" s="596" t="s">
        <v>49</v>
      </c>
      <c r="F143" s="608" t="s">
        <v>786</v>
      </c>
      <c r="G143" s="608"/>
      <c r="H143" s="608"/>
    </row>
    <row r="144" spans="1:8" x14ac:dyDescent="0.2">
      <c r="A144" s="594"/>
      <c r="B144" s="607"/>
      <c r="C144" s="607"/>
      <c r="D144" s="595" t="s">
        <v>351</v>
      </c>
      <c r="E144" s="596" t="s">
        <v>50</v>
      </c>
      <c r="F144" s="608" t="s">
        <v>787</v>
      </c>
      <c r="G144" s="608"/>
      <c r="H144" s="608"/>
    </row>
    <row r="145" spans="1:8" x14ac:dyDescent="0.2">
      <c r="A145" s="594"/>
      <c r="B145" s="607"/>
      <c r="C145" s="607"/>
      <c r="D145" s="595" t="s">
        <v>209</v>
      </c>
      <c r="E145" s="596" t="s">
        <v>147</v>
      </c>
      <c r="F145" s="608" t="s">
        <v>788</v>
      </c>
      <c r="G145" s="608"/>
      <c r="H145" s="608"/>
    </row>
    <row r="146" spans="1:8" x14ac:dyDescent="0.2">
      <c r="A146" s="594"/>
      <c r="B146" s="607"/>
      <c r="C146" s="607"/>
      <c r="D146" s="595" t="s">
        <v>183</v>
      </c>
      <c r="E146" s="596" t="s">
        <v>56</v>
      </c>
      <c r="F146" s="608" t="s">
        <v>789</v>
      </c>
      <c r="G146" s="608"/>
      <c r="H146" s="608"/>
    </row>
    <row r="147" spans="1:8" ht="22.5" x14ac:dyDescent="0.2">
      <c r="A147" s="594"/>
      <c r="B147" s="607"/>
      <c r="C147" s="607"/>
      <c r="D147" s="595" t="s">
        <v>706</v>
      </c>
      <c r="E147" s="596" t="s">
        <v>707</v>
      </c>
      <c r="F147" s="608" t="s">
        <v>790</v>
      </c>
      <c r="G147" s="608"/>
      <c r="H147" s="608"/>
    </row>
    <row r="148" spans="1:8" x14ac:dyDescent="0.2">
      <c r="A148" s="594"/>
      <c r="B148" s="607"/>
      <c r="C148" s="607"/>
      <c r="D148" s="595" t="s">
        <v>709</v>
      </c>
      <c r="E148" s="596" t="s">
        <v>710</v>
      </c>
      <c r="F148" s="608" t="s">
        <v>791</v>
      </c>
      <c r="G148" s="608"/>
      <c r="H148" s="608"/>
    </row>
    <row r="149" spans="1:8" x14ac:dyDescent="0.2">
      <c r="A149" s="594"/>
      <c r="B149" s="607"/>
      <c r="C149" s="607"/>
      <c r="D149" s="595" t="s">
        <v>197</v>
      </c>
      <c r="E149" s="596" t="s">
        <v>73</v>
      </c>
      <c r="F149" s="608" t="s">
        <v>792</v>
      </c>
      <c r="G149" s="608"/>
      <c r="H149" s="608"/>
    </row>
    <row r="150" spans="1:8" x14ac:dyDescent="0.2">
      <c r="A150" s="594"/>
      <c r="B150" s="607"/>
      <c r="C150" s="607"/>
      <c r="D150" s="595" t="s">
        <v>632</v>
      </c>
      <c r="E150" s="596" t="s">
        <v>57</v>
      </c>
      <c r="F150" s="608" t="s">
        <v>793</v>
      </c>
      <c r="G150" s="608"/>
      <c r="H150" s="608"/>
    </row>
    <row r="151" spans="1:8" x14ac:dyDescent="0.2">
      <c r="A151" s="594"/>
      <c r="B151" s="607"/>
      <c r="C151" s="607"/>
      <c r="D151" s="595" t="s">
        <v>712</v>
      </c>
      <c r="E151" s="596" t="s">
        <v>713</v>
      </c>
      <c r="F151" s="608" t="s">
        <v>794</v>
      </c>
      <c r="G151" s="608"/>
      <c r="H151" s="608"/>
    </row>
    <row r="152" spans="1:8" x14ac:dyDescent="0.2">
      <c r="A152" s="594"/>
      <c r="B152" s="607"/>
      <c r="C152" s="607"/>
      <c r="D152" s="595" t="s">
        <v>184</v>
      </c>
      <c r="E152" s="596" t="s">
        <v>58</v>
      </c>
      <c r="F152" s="608" t="s">
        <v>795</v>
      </c>
      <c r="G152" s="608"/>
      <c r="H152" s="608"/>
    </row>
    <row r="153" spans="1:8" x14ac:dyDescent="0.2">
      <c r="A153" s="594"/>
      <c r="B153" s="607"/>
      <c r="C153" s="607"/>
      <c r="D153" s="595" t="s">
        <v>201</v>
      </c>
      <c r="E153" s="596" t="s">
        <v>202</v>
      </c>
      <c r="F153" s="608" t="s">
        <v>796</v>
      </c>
      <c r="G153" s="608"/>
      <c r="H153" s="608"/>
    </row>
    <row r="154" spans="1:8" ht="22.5" x14ac:dyDescent="0.2">
      <c r="A154" s="594"/>
      <c r="B154" s="607"/>
      <c r="C154" s="607"/>
      <c r="D154" s="595" t="s">
        <v>716</v>
      </c>
      <c r="E154" s="596" t="s">
        <v>717</v>
      </c>
      <c r="F154" s="608" t="s">
        <v>491</v>
      </c>
      <c r="G154" s="608"/>
      <c r="H154" s="608"/>
    </row>
    <row r="155" spans="1:8" ht="33.75" x14ac:dyDescent="0.2">
      <c r="A155" s="594"/>
      <c r="B155" s="607"/>
      <c r="C155" s="607"/>
      <c r="D155" s="595" t="s">
        <v>719</v>
      </c>
      <c r="E155" s="596" t="s">
        <v>720</v>
      </c>
      <c r="F155" s="608" t="s">
        <v>797</v>
      </c>
      <c r="G155" s="608"/>
      <c r="H155" s="608"/>
    </row>
    <row r="156" spans="1:8" x14ac:dyDescent="0.2">
      <c r="A156" s="594"/>
      <c r="B156" s="607"/>
      <c r="C156" s="607"/>
      <c r="D156" s="595" t="s">
        <v>682</v>
      </c>
      <c r="E156" s="596" t="s">
        <v>61</v>
      </c>
      <c r="F156" s="608" t="s">
        <v>798</v>
      </c>
      <c r="G156" s="608"/>
      <c r="H156" s="608"/>
    </row>
    <row r="157" spans="1:8" x14ac:dyDescent="0.2">
      <c r="A157" s="594"/>
      <c r="B157" s="607"/>
      <c r="C157" s="607"/>
      <c r="D157" s="595" t="s">
        <v>203</v>
      </c>
      <c r="E157" s="596" t="s">
        <v>131</v>
      </c>
      <c r="F157" s="608" t="s">
        <v>799</v>
      </c>
      <c r="G157" s="608"/>
      <c r="H157" s="608"/>
    </row>
    <row r="158" spans="1:8" x14ac:dyDescent="0.2">
      <c r="A158" s="594"/>
      <c r="B158" s="607"/>
      <c r="C158" s="607"/>
      <c r="D158" s="595" t="s">
        <v>728</v>
      </c>
      <c r="E158" s="596" t="s">
        <v>62</v>
      </c>
      <c r="F158" s="608" t="s">
        <v>800</v>
      </c>
      <c r="G158" s="608"/>
      <c r="H158" s="608"/>
    </row>
    <row r="159" spans="1:8" x14ac:dyDescent="0.2">
      <c r="A159" s="594"/>
      <c r="B159" s="607"/>
      <c r="C159" s="607"/>
      <c r="D159" s="595" t="s">
        <v>648</v>
      </c>
      <c r="E159" s="596" t="s">
        <v>476</v>
      </c>
      <c r="F159" s="608" t="s">
        <v>801</v>
      </c>
      <c r="G159" s="608"/>
      <c r="H159" s="608"/>
    </row>
    <row r="160" spans="1:8" ht="15" x14ac:dyDescent="0.2">
      <c r="A160" s="593"/>
      <c r="B160" s="611" t="s">
        <v>802</v>
      </c>
      <c r="C160" s="611"/>
      <c r="D160" s="599"/>
      <c r="E160" s="600" t="s">
        <v>803</v>
      </c>
      <c r="F160" s="612" t="s">
        <v>804</v>
      </c>
      <c r="G160" s="612"/>
      <c r="H160" s="612"/>
    </row>
    <row r="161" spans="1:8" x14ac:dyDescent="0.2">
      <c r="A161" s="594"/>
      <c r="B161" s="607"/>
      <c r="C161" s="607"/>
      <c r="D161" s="595" t="s">
        <v>695</v>
      </c>
      <c r="E161" s="596" t="s">
        <v>696</v>
      </c>
      <c r="F161" s="608" t="s">
        <v>805</v>
      </c>
      <c r="G161" s="608"/>
      <c r="H161" s="608"/>
    </row>
    <row r="162" spans="1:8" x14ac:dyDescent="0.2">
      <c r="A162" s="594"/>
      <c r="B162" s="607"/>
      <c r="C162" s="607"/>
      <c r="D162" s="595" t="s">
        <v>675</v>
      </c>
      <c r="E162" s="596" t="s">
        <v>48</v>
      </c>
      <c r="F162" s="608" t="s">
        <v>806</v>
      </c>
      <c r="G162" s="608"/>
      <c r="H162" s="608"/>
    </row>
    <row r="163" spans="1:8" x14ac:dyDescent="0.2">
      <c r="A163" s="594"/>
      <c r="B163" s="607"/>
      <c r="C163" s="607"/>
      <c r="D163" s="595" t="s">
        <v>677</v>
      </c>
      <c r="E163" s="596" t="s">
        <v>377</v>
      </c>
      <c r="F163" s="608" t="s">
        <v>807</v>
      </c>
      <c r="G163" s="608"/>
      <c r="H163" s="608"/>
    </row>
    <row r="164" spans="1:8" x14ac:dyDescent="0.2">
      <c r="A164" s="594"/>
      <c r="B164" s="607"/>
      <c r="C164" s="607"/>
      <c r="D164" s="595" t="s">
        <v>347</v>
      </c>
      <c r="E164" s="596" t="s">
        <v>49</v>
      </c>
      <c r="F164" s="608" t="s">
        <v>808</v>
      </c>
      <c r="G164" s="608"/>
      <c r="H164" s="608"/>
    </row>
    <row r="165" spans="1:8" x14ac:dyDescent="0.2">
      <c r="A165" s="594"/>
      <c r="B165" s="607"/>
      <c r="C165" s="607"/>
      <c r="D165" s="595" t="s">
        <v>351</v>
      </c>
      <c r="E165" s="596" t="s">
        <v>50</v>
      </c>
      <c r="F165" s="608" t="s">
        <v>809</v>
      </c>
      <c r="G165" s="608"/>
      <c r="H165" s="608"/>
    </row>
    <row r="166" spans="1:8" x14ac:dyDescent="0.2">
      <c r="A166" s="594"/>
      <c r="B166" s="607"/>
      <c r="C166" s="607"/>
      <c r="D166" s="595" t="s">
        <v>183</v>
      </c>
      <c r="E166" s="596" t="s">
        <v>56</v>
      </c>
      <c r="F166" s="608" t="s">
        <v>810</v>
      </c>
      <c r="G166" s="608"/>
      <c r="H166" s="608"/>
    </row>
    <row r="167" spans="1:8" x14ac:dyDescent="0.2">
      <c r="A167" s="594"/>
      <c r="B167" s="607"/>
      <c r="C167" s="607"/>
      <c r="D167" s="595" t="s">
        <v>709</v>
      </c>
      <c r="E167" s="596" t="s">
        <v>710</v>
      </c>
      <c r="F167" s="608" t="s">
        <v>811</v>
      </c>
      <c r="G167" s="608"/>
      <c r="H167" s="608"/>
    </row>
    <row r="168" spans="1:8" x14ac:dyDescent="0.2">
      <c r="A168" s="594"/>
      <c r="B168" s="607"/>
      <c r="C168" s="607"/>
      <c r="D168" s="595" t="s">
        <v>197</v>
      </c>
      <c r="E168" s="596" t="s">
        <v>73</v>
      </c>
      <c r="F168" s="608" t="s">
        <v>812</v>
      </c>
      <c r="G168" s="608"/>
      <c r="H168" s="608"/>
    </row>
    <row r="169" spans="1:8" x14ac:dyDescent="0.2">
      <c r="A169" s="594"/>
      <c r="B169" s="607"/>
      <c r="C169" s="607"/>
      <c r="D169" s="595" t="s">
        <v>632</v>
      </c>
      <c r="E169" s="596" t="s">
        <v>57</v>
      </c>
      <c r="F169" s="608" t="s">
        <v>760</v>
      </c>
      <c r="G169" s="608"/>
      <c r="H169" s="608"/>
    </row>
    <row r="170" spans="1:8" x14ac:dyDescent="0.2">
      <c r="A170" s="594"/>
      <c r="B170" s="607"/>
      <c r="C170" s="607"/>
      <c r="D170" s="595" t="s">
        <v>712</v>
      </c>
      <c r="E170" s="596" t="s">
        <v>713</v>
      </c>
      <c r="F170" s="608" t="s">
        <v>760</v>
      </c>
      <c r="G170" s="608"/>
      <c r="H170" s="608"/>
    </row>
    <row r="171" spans="1:8" x14ac:dyDescent="0.2">
      <c r="A171" s="594"/>
      <c r="B171" s="607"/>
      <c r="C171" s="607"/>
      <c r="D171" s="595" t="s">
        <v>184</v>
      </c>
      <c r="E171" s="596" t="s">
        <v>58</v>
      </c>
      <c r="F171" s="608" t="s">
        <v>813</v>
      </c>
      <c r="G171" s="608"/>
      <c r="H171" s="608"/>
    </row>
    <row r="172" spans="1:8" ht="33.75" x14ac:dyDescent="0.2">
      <c r="A172" s="594"/>
      <c r="B172" s="607"/>
      <c r="C172" s="607"/>
      <c r="D172" s="595" t="s">
        <v>719</v>
      </c>
      <c r="E172" s="596" t="s">
        <v>720</v>
      </c>
      <c r="F172" s="608" t="s">
        <v>814</v>
      </c>
      <c r="G172" s="608"/>
      <c r="H172" s="608"/>
    </row>
    <row r="173" spans="1:8" x14ac:dyDescent="0.2">
      <c r="A173" s="594"/>
      <c r="B173" s="607"/>
      <c r="C173" s="607"/>
      <c r="D173" s="595" t="s">
        <v>203</v>
      </c>
      <c r="E173" s="596" t="s">
        <v>131</v>
      </c>
      <c r="F173" s="608" t="s">
        <v>490</v>
      </c>
      <c r="G173" s="608"/>
      <c r="H173" s="608"/>
    </row>
    <row r="174" spans="1:8" x14ac:dyDescent="0.2">
      <c r="A174" s="594"/>
      <c r="B174" s="607"/>
      <c r="C174" s="607"/>
      <c r="D174" s="595" t="s">
        <v>728</v>
      </c>
      <c r="E174" s="596" t="s">
        <v>62</v>
      </c>
      <c r="F174" s="608" t="s">
        <v>815</v>
      </c>
      <c r="G174" s="608"/>
      <c r="H174" s="608"/>
    </row>
    <row r="175" spans="1:8" ht="15" x14ac:dyDescent="0.2">
      <c r="A175" s="593"/>
      <c r="B175" s="611" t="s">
        <v>549</v>
      </c>
      <c r="C175" s="611"/>
      <c r="D175" s="599"/>
      <c r="E175" s="600" t="s">
        <v>550</v>
      </c>
      <c r="F175" s="612" t="s">
        <v>816</v>
      </c>
      <c r="G175" s="612"/>
      <c r="H175" s="612"/>
    </row>
    <row r="176" spans="1:8" ht="33.75" x14ac:dyDescent="0.2">
      <c r="A176" s="594"/>
      <c r="B176" s="607"/>
      <c r="C176" s="607"/>
      <c r="D176" s="595" t="s">
        <v>627</v>
      </c>
      <c r="E176" s="596" t="s">
        <v>628</v>
      </c>
      <c r="F176" s="608" t="s">
        <v>817</v>
      </c>
      <c r="G176" s="608"/>
      <c r="H176" s="608"/>
    </row>
    <row r="177" spans="1:8" ht="22.5" x14ac:dyDescent="0.2">
      <c r="A177" s="594"/>
      <c r="B177" s="607"/>
      <c r="C177" s="607"/>
      <c r="D177" s="595" t="s">
        <v>818</v>
      </c>
      <c r="E177" s="596" t="s">
        <v>101</v>
      </c>
      <c r="F177" s="608" t="s">
        <v>527</v>
      </c>
      <c r="G177" s="608"/>
      <c r="H177" s="608"/>
    </row>
    <row r="178" spans="1:8" x14ac:dyDescent="0.2">
      <c r="A178" s="594"/>
      <c r="B178" s="607"/>
      <c r="C178" s="607"/>
      <c r="D178" s="595" t="s">
        <v>695</v>
      </c>
      <c r="E178" s="596" t="s">
        <v>696</v>
      </c>
      <c r="F178" s="608" t="s">
        <v>819</v>
      </c>
      <c r="G178" s="608"/>
      <c r="H178" s="608"/>
    </row>
    <row r="179" spans="1:8" x14ac:dyDescent="0.2">
      <c r="A179" s="594"/>
      <c r="B179" s="607"/>
      <c r="C179" s="607"/>
      <c r="D179" s="595" t="s">
        <v>675</v>
      </c>
      <c r="E179" s="596" t="s">
        <v>48</v>
      </c>
      <c r="F179" s="608" t="s">
        <v>820</v>
      </c>
      <c r="G179" s="608"/>
      <c r="H179" s="608"/>
    </row>
    <row r="180" spans="1:8" x14ac:dyDescent="0.2">
      <c r="A180" s="594"/>
      <c r="B180" s="607"/>
      <c r="C180" s="607"/>
      <c r="D180" s="595" t="s">
        <v>677</v>
      </c>
      <c r="E180" s="596" t="s">
        <v>377</v>
      </c>
      <c r="F180" s="608" t="s">
        <v>821</v>
      </c>
      <c r="G180" s="608"/>
      <c r="H180" s="608"/>
    </row>
    <row r="181" spans="1:8" x14ac:dyDescent="0.2">
      <c r="A181" s="594"/>
      <c r="B181" s="607"/>
      <c r="C181" s="607"/>
      <c r="D181" s="595" t="s">
        <v>347</v>
      </c>
      <c r="E181" s="596" t="s">
        <v>49</v>
      </c>
      <c r="F181" s="608" t="s">
        <v>822</v>
      </c>
      <c r="G181" s="608"/>
      <c r="H181" s="608"/>
    </row>
    <row r="182" spans="1:8" x14ac:dyDescent="0.2">
      <c r="A182" s="594"/>
      <c r="B182" s="607"/>
      <c r="C182" s="607"/>
      <c r="D182" s="595" t="s">
        <v>351</v>
      </c>
      <c r="E182" s="596" t="s">
        <v>50</v>
      </c>
      <c r="F182" s="608" t="s">
        <v>823</v>
      </c>
      <c r="G182" s="608"/>
      <c r="H182" s="608"/>
    </row>
    <row r="183" spans="1:8" x14ac:dyDescent="0.2">
      <c r="A183" s="594"/>
      <c r="B183" s="607"/>
      <c r="C183" s="607"/>
      <c r="D183" s="595" t="s">
        <v>209</v>
      </c>
      <c r="E183" s="596" t="s">
        <v>147</v>
      </c>
      <c r="F183" s="608" t="s">
        <v>824</v>
      </c>
      <c r="G183" s="608"/>
      <c r="H183" s="608"/>
    </row>
    <row r="184" spans="1:8" x14ac:dyDescent="0.2">
      <c r="A184" s="594"/>
      <c r="B184" s="607"/>
      <c r="C184" s="607"/>
      <c r="D184" s="595" t="s">
        <v>183</v>
      </c>
      <c r="E184" s="596" t="s">
        <v>56</v>
      </c>
      <c r="F184" s="608" t="s">
        <v>825</v>
      </c>
      <c r="G184" s="608"/>
      <c r="H184" s="608"/>
    </row>
    <row r="185" spans="1:8" x14ac:dyDescent="0.2">
      <c r="A185" s="594"/>
      <c r="B185" s="607"/>
      <c r="C185" s="607"/>
      <c r="D185" s="595" t="s">
        <v>826</v>
      </c>
      <c r="E185" s="596" t="s">
        <v>827</v>
      </c>
      <c r="F185" s="608" t="s">
        <v>828</v>
      </c>
      <c r="G185" s="608"/>
      <c r="H185" s="608"/>
    </row>
    <row r="186" spans="1:8" ht="22.5" x14ac:dyDescent="0.2">
      <c r="A186" s="594"/>
      <c r="B186" s="607"/>
      <c r="C186" s="607"/>
      <c r="D186" s="595" t="s">
        <v>706</v>
      </c>
      <c r="E186" s="596" t="s">
        <v>707</v>
      </c>
      <c r="F186" s="608" t="s">
        <v>458</v>
      </c>
      <c r="G186" s="608"/>
      <c r="H186" s="608"/>
    </row>
    <row r="187" spans="1:8" x14ac:dyDescent="0.2">
      <c r="A187" s="594"/>
      <c r="B187" s="607"/>
      <c r="C187" s="607"/>
      <c r="D187" s="595" t="s">
        <v>709</v>
      </c>
      <c r="E187" s="596" t="s">
        <v>710</v>
      </c>
      <c r="F187" s="608" t="s">
        <v>829</v>
      </c>
      <c r="G187" s="608"/>
      <c r="H187" s="608"/>
    </row>
    <row r="188" spans="1:8" x14ac:dyDescent="0.2">
      <c r="A188" s="594"/>
      <c r="B188" s="607"/>
      <c r="C188" s="607"/>
      <c r="D188" s="595" t="s">
        <v>197</v>
      </c>
      <c r="E188" s="596" t="s">
        <v>73</v>
      </c>
      <c r="F188" s="608" t="s">
        <v>830</v>
      </c>
      <c r="G188" s="608"/>
      <c r="H188" s="608"/>
    </row>
    <row r="189" spans="1:8" x14ac:dyDescent="0.2">
      <c r="A189" s="594"/>
      <c r="B189" s="607"/>
      <c r="C189" s="607"/>
      <c r="D189" s="595" t="s">
        <v>632</v>
      </c>
      <c r="E189" s="596" t="s">
        <v>57</v>
      </c>
      <c r="F189" s="608" t="s">
        <v>577</v>
      </c>
      <c r="G189" s="608"/>
      <c r="H189" s="608"/>
    </row>
    <row r="190" spans="1:8" x14ac:dyDescent="0.2">
      <c r="A190" s="594"/>
      <c r="B190" s="607"/>
      <c r="C190" s="607"/>
      <c r="D190" s="595" t="s">
        <v>712</v>
      </c>
      <c r="E190" s="596" t="s">
        <v>713</v>
      </c>
      <c r="F190" s="608" t="s">
        <v>647</v>
      </c>
      <c r="G190" s="608"/>
      <c r="H190" s="608"/>
    </row>
    <row r="191" spans="1:8" x14ac:dyDescent="0.2">
      <c r="A191" s="594"/>
      <c r="B191" s="607"/>
      <c r="C191" s="607"/>
      <c r="D191" s="595" t="s">
        <v>184</v>
      </c>
      <c r="E191" s="596" t="s">
        <v>58</v>
      </c>
      <c r="F191" s="608" t="s">
        <v>831</v>
      </c>
      <c r="G191" s="608"/>
      <c r="H191" s="608"/>
    </row>
    <row r="192" spans="1:8" x14ac:dyDescent="0.2">
      <c r="A192" s="594"/>
      <c r="B192" s="607"/>
      <c r="C192" s="607"/>
      <c r="D192" s="595" t="s">
        <v>201</v>
      </c>
      <c r="E192" s="596" t="s">
        <v>202</v>
      </c>
      <c r="F192" s="608" t="s">
        <v>832</v>
      </c>
      <c r="G192" s="608"/>
      <c r="H192" s="608"/>
    </row>
    <row r="193" spans="1:8" ht="22.5" x14ac:dyDescent="0.2">
      <c r="A193" s="594"/>
      <c r="B193" s="607"/>
      <c r="C193" s="607"/>
      <c r="D193" s="595" t="s">
        <v>716</v>
      </c>
      <c r="E193" s="596" t="s">
        <v>717</v>
      </c>
      <c r="F193" s="608" t="s">
        <v>708</v>
      </c>
      <c r="G193" s="608"/>
      <c r="H193" s="608"/>
    </row>
    <row r="194" spans="1:8" ht="33.75" x14ac:dyDescent="0.2">
      <c r="A194" s="594"/>
      <c r="B194" s="607"/>
      <c r="C194" s="607"/>
      <c r="D194" s="595" t="s">
        <v>719</v>
      </c>
      <c r="E194" s="596" t="s">
        <v>720</v>
      </c>
      <c r="F194" s="608" t="s">
        <v>833</v>
      </c>
      <c r="G194" s="608"/>
      <c r="H194" s="608"/>
    </row>
    <row r="195" spans="1:8" x14ac:dyDescent="0.2">
      <c r="A195" s="594"/>
      <c r="B195" s="607"/>
      <c r="C195" s="607"/>
      <c r="D195" s="595" t="s">
        <v>682</v>
      </c>
      <c r="E195" s="596" t="s">
        <v>61</v>
      </c>
      <c r="F195" s="608" t="s">
        <v>491</v>
      </c>
      <c r="G195" s="608"/>
      <c r="H195" s="608"/>
    </row>
    <row r="196" spans="1:8" x14ac:dyDescent="0.2">
      <c r="A196" s="594"/>
      <c r="B196" s="607"/>
      <c r="C196" s="607"/>
      <c r="D196" s="595" t="s">
        <v>203</v>
      </c>
      <c r="E196" s="596" t="s">
        <v>131</v>
      </c>
      <c r="F196" s="608" t="s">
        <v>834</v>
      </c>
      <c r="G196" s="608"/>
      <c r="H196" s="608"/>
    </row>
    <row r="197" spans="1:8" x14ac:dyDescent="0.2">
      <c r="A197" s="594"/>
      <c r="B197" s="607"/>
      <c r="C197" s="607"/>
      <c r="D197" s="595" t="s">
        <v>728</v>
      </c>
      <c r="E197" s="596" t="s">
        <v>62</v>
      </c>
      <c r="F197" s="608" t="s">
        <v>835</v>
      </c>
      <c r="G197" s="608"/>
      <c r="H197" s="608"/>
    </row>
    <row r="198" spans="1:8" x14ac:dyDescent="0.2">
      <c r="A198" s="594"/>
      <c r="B198" s="607"/>
      <c r="C198" s="607"/>
      <c r="D198" s="595" t="s">
        <v>648</v>
      </c>
      <c r="E198" s="596" t="s">
        <v>476</v>
      </c>
      <c r="F198" s="608" t="s">
        <v>836</v>
      </c>
      <c r="G198" s="608"/>
      <c r="H198" s="608"/>
    </row>
    <row r="199" spans="1:8" ht="15" x14ac:dyDescent="0.2">
      <c r="A199" s="593"/>
      <c r="B199" s="611" t="s">
        <v>557</v>
      </c>
      <c r="C199" s="611"/>
      <c r="D199" s="599"/>
      <c r="E199" s="600" t="s">
        <v>96</v>
      </c>
      <c r="F199" s="612" t="s">
        <v>837</v>
      </c>
      <c r="G199" s="612"/>
      <c r="H199" s="612"/>
    </row>
    <row r="200" spans="1:8" ht="33.75" x14ac:dyDescent="0.2">
      <c r="A200" s="594"/>
      <c r="B200" s="607"/>
      <c r="C200" s="607"/>
      <c r="D200" s="595" t="s">
        <v>838</v>
      </c>
      <c r="E200" s="596" t="s">
        <v>839</v>
      </c>
      <c r="F200" s="608" t="s">
        <v>840</v>
      </c>
      <c r="G200" s="608"/>
      <c r="H200" s="608"/>
    </row>
    <row r="201" spans="1:8" ht="22.5" x14ac:dyDescent="0.2">
      <c r="A201" s="594"/>
      <c r="B201" s="607"/>
      <c r="C201" s="607"/>
      <c r="D201" s="595" t="s">
        <v>818</v>
      </c>
      <c r="E201" s="596" t="s">
        <v>101</v>
      </c>
      <c r="F201" s="608" t="s">
        <v>841</v>
      </c>
      <c r="G201" s="608"/>
      <c r="H201" s="608"/>
    </row>
    <row r="202" spans="1:8" x14ac:dyDescent="0.2">
      <c r="A202" s="594"/>
      <c r="B202" s="607"/>
      <c r="C202" s="607"/>
      <c r="D202" s="595" t="s">
        <v>695</v>
      </c>
      <c r="E202" s="596" t="s">
        <v>696</v>
      </c>
      <c r="F202" s="608" t="s">
        <v>842</v>
      </c>
      <c r="G202" s="608"/>
      <c r="H202" s="608"/>
    </row>
    <row r="203" spans="1:8" x14ac:dyDescent="0.2">
      <c r="A203" s="594"/>
      <c r="B203" s="607"/>
      <c r="C203" s="607"/>
      <c r="D203" s="595" t="s">
        <v>782</v>
      </c>
      <c r="E203" s="596" t="s">
        <v>783</v>
      </c>
      <c r="F203" s="608" t="s">
        <v>454</v>
      </c>
      <c r="G203" s="608"/>
      <c r="H203" s="608"/>
    </row>
    <row r="204" spans="1:8" x14ac:dyDescent="0.2">
      <c r="A204" s="594"/>
      <c r="B204" s="607"/>
      <c r="C204" s="607"/>
      <c r="D204" s="595" t="s">
        <v>675</v>
      </c>
      <c r="E204" s="596" t="s">
        <v>48</v>
      </c>
      <c r="F204" s="608" t="s">
        <v>843</v>
      </c>
      <c r="G204" s="608"/>
      <c r="H204" s="608"/>
    </row>
    <row r="205" spans="1:8" x14ac:dyDescent="0.2">
      <c r="A205" s="594"/>
      <c r="B205" s="607"/>
      <c r="C205" s="607"/>
      <c r="D205" s="595" t="s">
        <v>677</v>
      </c>
      <c r="E205" s="596" t="s">
        <v>377</v>
      </c>
      <c r="F205" s="608" t="s">
        <v>844</v>
      </c>
      <c r="G205" s="608"/>
      <c r="H205" s="608"/>
    </row>
    <row r="206" spans="1:8" x14ac:dyDescent="0.2">
      <c r="A206" s="594"/>
      <c r="B206" s="607"/>
      <c r="C206" s="607"/>
      <c r="D206" s="595" t="s">
        <v>347</v>
      </c>
      <c r="E206" s="596" t="s">
        <v>49</v>
      </c>
      <c r="F206" s="608" t="s">
        <v>845</v>
      </c>
      <c r="G206" s="608"/>
      <c r="H206" s="608"/>
    </row>
    <row r="207" spans="1:8" x14ac:dyDescent="0.2">
      <c r="A207" s="594"/>
      <c r="B207" s="607"/>
      <c r="C207" s="607"/>
      <c r="D207" s="595" t="s">
        <v>351</v>
      </c>
      <c r="E207" s="596" t="s">
        <v>50</v>
      </c>
      <c r="F207" s="608" t="s">
        <v>846</v>
      </c>
      <c r="G207" s="608"/>
      <c r="H207" s="608"/>
    </row>
    <row r="208" spans="1:8" x14ac:dyDescent="0.2">
      <c r="A208" s="594"/>
      <c r="B208" s="607"/>
      <c r="C208" s="607"/>
      <c r="D208" s="595" t="s">
        <v>209</v>
      </c>
      <c r="E208" s="596" t="s">
        <v>147</v>
      </c>
      <c r="F208" s="608" t="s">
        <v>847</v>
      </c>
      <c r="G208" s="608"/>
      <c r="H208" s="608"/>
    </row>
    <row r="209" spans="1:8" x14ac:dyDescent="0.2">
      <c r="A209" s="594"/>
      <c r="B209" s="607"/>
      <c r="C209" s="607"/>
      <c r="D209" s="595" t="s">
        <v>183</v>
      </c>
      <c r="E209" s="596" t="s">
        <v>56</v>
      </c>
      <c r="F209" s="608" t="s">
        <v>848</v>
      </c>
      <c r="G209" s="608"/>
      <c r="H209" s="608"/>
    </row>
    <row r="210" spans="1:8" ht="22.5" x14ac:dyDescent="0.2">
      <c r="A210" s="594"/>
      <c r="B210" s="607"/>
      <c r="C210" s="607"/>
      <c r="D210" s="595" t="s">
        <v>706</v>
      </c>
      <c r="E210" s="596" t="s">
        <v>707</v>
      </c>
      <c r="F210" s="608" t="s">
        <v>849</v>
      </c>
      <c r="G210" s="608"/>
      <c r="H210" s="608"/>
    </row>
    <row r="211" spans="1:8" x14ac:dyDescent="0.2">
      <c r="A211" s="594"/>
      <c r="B211" s="607"/>
      <c r="C211" s="607"/>
      <c r="D211" s="595" t="s">
        <v>709</v>
      </c>
      <c r="E211" s="596" t="s">
        <v>710</v>
      </c>
      <c r="F211" s="608" t="s">
        <v>850</v>
      </c>
      <c r="G211" s="608"/>
      <c r="H211" s="608"/>
    </row>
    <row r="212" spans="1:8" x14ac:dyDescent="0.2">
      <c r="A212" s="594"/>
      <c r="B212" s="607"/>
      <c r="C212" s="607"/>
      <c r="D212" s="595" t="s">
        <v>197</v>
      </c>
      <c r="E212" s="596" t="s">
        <v>73</v>
      </c>
      <c r="F212" s="608" t="s">
        <v>851</v>
      </c>
      <c r="G212" s="608"/>
      <c r="H212" s="608"/>
    </row>
    <row r="213" spans="1:8" x14ac:dyDescent="0.2">
      <c r="A213" s="594"/>
      <c r="B213" s="607"/>
      <c r="C213" s="607"/>
      <c r="D213" s="595" t="s">
        <v>632</v>
      </c>
      <c r="E213" s="596" t="s">
        <v>57</v>
      </c>
      <c r="F213" s="608" t="s">
        <v>647</v>
      </c>
      <c r="G213" s="608"/>
      <c r="H213" s="608"/>
    </row>
    <row r="214" spans="1:8" x14ac:dyDescent="0.2">
      <c r="A214" s="594"/>
      <c r="B214" s="607"/>
      <c r="C214" s="607"/>
      <c r="D214" s="595" t="s">
        <v>712</v>
      </c>
      <c r="E214" s="596" t="s">
        <v>713</v>
      </c>
      <c r="F214" s="608" t="s">
        <v>852</v>
      </c>
      <c r="G214" s="608"/>
      <c r="H214" s="608"/>
    </row>
    <row r="215" spans="1:8" x14ac:dyDescent="0.2">
      <c r="A215" s="594"/>
      <c r="B215" s="607"/>
      <c r="C215" s="607"/>
      <c r="D215" s="595" t="s">
        <v>184</v>
      </c>
      <c r="E215" s="596" t="s">
        <v>58</v>
      </c>
      <c r="F215" s="608" t="s">
        <v>853</v>
      </c>
      <c r="G215" s="608"/>
      <c r="H215" s="608"/>
    </row>
    <row r="216" spans="1:8" x14ac:dyDescent="0.2">
      <c r="A216" s="594"/>
      <c r="B216" s="607"/>
      <c r="C216" s="607"/>
      <c r="D216" s="595" t="s">
        <v>201</v>
      </c>
      <c r="E216" s="596" t="s">
        <v>202</v>
      </c>
      <c r="F216" s="608" t="s">
        <v>461</v>
      </c>
      <c r="G216" s="608"/>
      <c r="H216" s="608"/>
    </row>
    <row r="217" spans="1:8" ht="33.75" x14ac:dyDescent="0.2">
      <c r="A217" s="594"/>
      <c r="B217" s="607"/>
      <c r="C217" s="607"/>
      <c r="D217" s="595" t="s">
        <v>719</v>
      </c>
      <c r="E217" s="596" t="s">
        <v>720</v>
      </c>
      <c r="F217" s="608" t="s">
        <v>854</v>
      </c>
      <c r="G217" s="608"/>
      <c r="H217" s="608"/>
    </row>
    <row r="218" spans="1:8" x14ac:dyDescent="0.2">
      <c r="A218" s="594"/>
      <c r="B218" s="607"/>
      <c r="C218" s="607"/>
      <c r="D218" s="595" t="s">
        <v>682</v>
      </c>
      <c r="E218" s="596" t="s">
        <v>61</v>
      </c>
      <c r="F218" s="608" t="s">
        <v>647</v>
      </c>
      <c r="G218" s="608"/>
      <c r="H218" s="608"/>
    </row>
    <row r="219" spans="1:8" x14ac:dyDescent="0.2">
      <c r="A219" s="594"/>
      <c r="B219" s="607"/>
      <c r="C219" s="607"/>
      <c r="D219" s="595" t="s">
        <v>203</v>
      </c>
      <c r="E219" s="596" t="s">
        <v>131</v>
      </c>
      <c r="F219" s="608" t="s">
        <v>855</v>
      </c>
      <c r="G219" s="608"/>
      <c r="H219" s="608"/>
    </row>
    <row r="220" spans="1:8" x14ac:dyDescent="0.2">
      <c r="A220" s="594"/>
      <c r="B220" s="607"/>
      <c r="C220" s="607"/>
      <c r="D220" s="595" t="s">
        <v>728</v>
      </c>
      <c r="E220" s="596" t="s">
        <v>62</v>
      </c>
      <c r="F220" s="608" t="s">
        <v>856</v>
      </c>
      <c r="G220" s="608"/>
      <c r="H220" s="608"/>
    </row>
    <row r="221" spans="1:8" ht="15" x14ac:dyDescent="0.2">
      <c r="A221" s="593"/>
      <c r="B221" s="611" t="s">
        <v>857</v>
      </c>
      <c r="C221" s="611"/>
      <c r="D221" s="599"/>
      <c r="E221" s="600" t="s">
        <v>858</v>
      </c>
      <c r="F221" s="612" t="s">
        <v>859</v>
      </c>
      <c r="G221" s="612"/>
      <c r="H221" s="612"/>
    </row>
    <row r="222" spans="1:8" x14ac:dyDescent="0.2">
      <c r="A222" s="594"/>
      <c r="B222" s="607"/>
      <c r="C222" s="607"/>
      <c r="D222" s="595" t="s">
        <v>184</v>
      </c>
      <c r="E222" s="596" t="s">
        <v>58</v>
      </c>
      <c r="F222" s="608" t="s">
        <v>859</v>
      </c>
      <c r="G222" s="608"/>
      <c r="H222" s="608"/>
    </row>
    <row r="223" spans="1:8" ht="15" x14ac:dyDescent="0.2">
      <c r="A223" s="593"/>
      <c r="B223" s="611" t="s">
        <v>860</v>
      </c>
      <c r="C223" s="611"/>
      <c r="D223" s="599"/>
      <c r="E223" s="600" t="s">
        <v>861</v>
      </c>
      <c r="F223" s="612" t="s">
        <v>862</v>
      </c>
      <c r="G223" s="612"/>
      <c r="H223" s="612"/>
    </row>
    <row r="224" spans="1:8" x14ac:dyDescent="0.2">
      <c r="A224" s="594"/>
      <c r="B224" s="607"/>
      <c r="C224" s="607"/>
      <c r="D224" s="595" t="s">
        <v>695</v>
      </c>
      <c r="E224" s="596" t="s">
        <v>696</v>
      </c>
      <c r="F224" s="608" t="s">
        <v>708</v>
      </c>
      <c r="G224" s="608"/>
      <c r="H224" s="608"/>
    </row>
    <row r="225" spans="1:8" x14ac:dyDescent="0.2">
      <c r="A225" s="594"/>
      <c r="B225" s="607"/>
      <c r="C225" s="607"/>
      <c r="D225" s="595" t="s">
        <v>675</v>
      </c>
      <c r="E225" s="596" t="s">
        <v>48</v>
      </c>
      <c r="F225" s="608" t="s">
        <v>863</v>
      </c>
      <c r="G225" s="608"/>
      <c r="H225" s="608"/>
    </row>
    <row r="226" spans="1:8" x14ac:dyDescent="0.2">
      <c r="A226" s="594"/>
      <c r="B226" s="607"/>
      <c r="C226" s="607"/>
      <c r="D226" s="595" t="s">
        <v>677</v>
      </c>
      <c r="E226" s="596" t="s">
        <v>377</v>
      </c>
      <c r="F226" s="608" t="s">
        <v>864</v>
      </c>
      <c r="G226" s="608"/>
      <c r="H226" s="608"/>
    </row>
    <row r="227" spans="1:8" x14ac:dyDescent="0.2">
      <c r="A227" s="594"/>
      <c r="B227" s="607"/>
      <c r="C227" s="607"/>
      <c r="D227" s="595" t="s">
        <v>347</v>
      </c>
      <c r="E227" s="596" t="s">
        <v>49</v>
      </c>
      <c r="F227" s="608" t="s">
        <v>865</v>
      </c>
      <c r="G227" s="608"/>
      <c r="H227" s="608"/>
    </row>
    <row r="228" spans="1:8" x14ac:dyDescent="0.2">
      <c r="A228" s="594"/>
      <c r="B228" s="607"/>
      <c r="C228" s="607"/>
      <c r="D228" s="595" t="s">
        <v>351</v>
      </c>
      <c r="E228" s="596" t="s">
        <v>50</v>
      </c>
      <c r="F228" s="608" t="s">
        <v>866</v>
      </c>
      <c r="G228" s="608"/>
      <c r="H228" s="608"/>
    </row>
    <row r="229" spans="1:8" x14ac:dyDescent="0.2">
      <c r="A229" s="594"/>
      <c r="B229" s="607"/>
      <c r="C229" s="607"/>
      <c r="D229" s="595" t="s">
        <v>209</v>
      </c>
      <c r="E229" s="596" t="s">
        <v>147</v>
      </c>
      <c r="F229" s="608" t="s">
        <v>509</v>
      </c>
      <c r="G229" s="608"/>
      <c r="H229" s="608"/>
    </row>
    <row r="230" spans="1:8" x14ac:dyDescent="0.2">
      <c r="A230" s="594"/>
      <c r="B230" s="607"/>
      <c r="C230" s="607"/>
      <c r="D230" s="595" t="s">
        <v>183</v>
      </c>
      <c r="E230" s="596" t="s">
        <v>56</v>
      </c>
      <c r="F230" s="608" t="s">
        <v>867</v>
      </c>
      <c r="G230" s="608"/>
      <c r="H230" s="608"/>
    </row>
    <row r="231" spans="1:8" x14ac:dyDescent="0.2">
      <c r="A231" s="594"/>
      <c r="B231" s="607"/>
      <c r="C231" s="607"/>
      <c r="D231" s="595" t="s">
        <v>197</v>
      </c>
      <c r="E231" s="596" t="s">
        <v>73</v>
      </c>
      <c r="F231" s="608" t="s">
        <v>834</v>
      </c>
      <c r="G231" s="608"/>
      <c r="H231" s="608"/>
    </row>
    <row r="232" spans="1:8" x14ac:dyDescent="0.2">
      <c r="A232" s="594"/>
      <c r="B232" s="607"/>
      <c r="C232" s="607"/>
      <c r="D232" s="595" t="s">
        <v>712</v>
      </c>
      <c r="E232" s="596" t="s">
        <v>713</v>
      </c>
      <c r="F232" s="608" t="s">
        <v>849</v>
      </c>
      <c r="G232" s="608"/>
      <c r="H232" s="608"/>
    </row>
    <row r="233" spans="1:8" x14ac:dyDescent="0.2">
      <c r="A233" s="594"/>
      <c r="B233" s="607"/>
      <c r="C233" s="607"/>
      <c r="D233" s="595" t="s">
        <v>184</v>
      </c>
      <c r="E233" s="596" t="s">
        <v>58</v>
      </c>
      <c r="F233" s="608" t="s">
        <v>868</v>
      </c>
      <c r="G233" s="608"/>
      <c r="H233" s="608"/>
    </row>
    <row r="234" spans="1:8" x14ac:dyDescent="0.2">
      <c r="A234" s="594"/>
      <c r="B234" s="607"/>
      <c r="C234" s="607"/>
      <c r="D234" s="595" t="s">
        <v>201</v>
      </c>
      <c r="E234" s="596" t="s">
        <v>202</v>
      </c>
      <c r="F234" s="608" t="s">
        <v>869</v>
      </c>
      <c r="G234" s="608"/>
      <c r="H234" s="608"/>
    </row>
    <row r="235" spans="1:8" ht="33.75" x14ac:dyDescent="0.2">
      <c r="A235" s="594"/>
      <c r="B235" s="607"/>
      <c r="C235" s="607"/>
      <c r="D235" s="595" t="s">
        <v>719</v>
      </c>
      <c r="E235" s="596" t="s">
        <v>720</v>
      </c>
      <c r="F235" s="608" t="s">
        <v>870</v>
      </c>
      <c r="G235" s="608"/>
      <c r="H235" s="608"/>
    </row>
    <row r="236" spans="1:8" x14ac:dyDescent="0.2">
      <c r="A236" s="594"/>
      <c r="B236" s="607"/>
      <c r="C236" s="607"/>
      <c r="D236" s="595" t="s">
        <v>682</v>
      </c>
      <c r="E236" s="596" t="s">
        <v>61</v>
      </c>
      <c r="F236" s="608" t="s">
        <v>436</v>
      </c>
      <c r="G236" s="608"/>
      <c r="H236" s="608"/>
    </row>
    <row r="237" spans="1:8" x14ac:dyDescent="0.2">
      <c r="A237" s="594"/>
      <c r="B237" s="607"/>
      <c r="C237" s="607"/>
      <c r="D237" s="595" t="s">
        <v>728</v>
      </c>
      <c r="E237" s="596" t="s">
        <v>62</v>
      </c>
      <c r="F237" s="608" t="s">
        <v>871</v>
      </c>
      <c r="G237" s="608"/>
      <c r="H237" s="608"/>
    </row>
    <row r="238" spans="1:8" ht="22.5" x14ac:dyDescent="0.2">
      <c r="A238" s="594"/>
      <c r="B238" s="607"/>
      <c r="C238" s="607"/>
      <c r="D238" s="595" t="s">
        <v>730</v>
      </c>
      <c r="E238" s="596" t="s">
        <v>731</v>
      </c>
      <c r="F238" s="608" t="s">
        <v>708</v>
      </c>
      <c r="G238" s="608"/>
      <c r="H238" s="608"/>
    </row>
    <row r="239" spans="1:8" ht="15" x14ac:dyDescent="0.2">
      <c r="A239" s="593"/>
      <c r="B239" s="611" t="s">
        <v>872</v>
      </c>
      <c r="C239" s="611"/>
      <c r="D239" s="599"/>
      <c r="E239" s="600" t="s">
        <v>873</v>
      </c>
      <c r="F239" s="612" t="s">
        <v>874</v>
      </c>
      <c r="G239" s="612"/>
      <c r="H239" s="612"/>
    </row>
    <row r="240" spans="1:8" x14ac:dyDescent="0.2">
      <c r="A240" s="594"/>
      <c r="B240" s="607"/>
      <c r="C240" s="607"/>
      <c r="D240" s="595" t="s">
        <v>183</v>
      </c>
      <c r="E240" s="596" t="s">
        <v>56</v>
      </c>
      <c r="F240" s="608" t="s">
        <v>420</v>
      </c>
      <c r="G240" s="608"/>
      <c r="H240" s="608"/>
    </row>
    <row r="241" spans="1:8" x14ac:dyDescent="0.2">
      <c r="A241" s="594"/>
      <c r="B241" s="607"/>
      <c r="C241" s="607"/>
      <c r="D241" s="595" t="s">
        <v>184</v>
      </c>
      <c r="E241" s="596" t="s">
        <v>58</v>
      </c>
      <c r="F241" s="608" t="s">
        <v>741</v>
      </c>
      <c r="G241" s="608"/>
      <c r="H241" s="608"/>
    </row>
    <row r="242" spans="1:8" ht="22.5" x14ac:dyDescent="0.2">
      <c r="A242" s="594"/>
      <c r="B242" s="607"/>
      <c r="C242" s="607"/>
      <c r="D242" s="595" t="s">
        <v>730</v>
      </c>
      <c r="E242" s="596" t="s">
        <v>731</v>
      </c>
      <c r="F242" s="608" t="s">
        <v>875</v>
      </c>
      <c r="G242" s="608"/>
      <c r="H242" s="608"/>
    </row>
    <row r="243" spans="1:8" ht="15" x14ac:dyDescent="0.2">
      <c r="A243" s="593"/>
      <c r="B243" s="611" t="s">
        <v>257</v>
      </c>
      <c r="C243" s="611"/>
      <c r="D243" s="599"/>
      <c r="E243" s="600" t="s">
        <v>558</v>
      </c>
      <c r="F243" s="612" t="s">
        <v>876</v>
      </c>
      <c r="G243" s="612"/>
      <c r="H243" s="612"/>
    </row>
    <row r="244" spans="1:8" x14ac:dyDescent="0.2">
      <c r="A244" s="594"/>
      <c r="B244" s="607"/>
      <c r="C244" s="607"/>
      <c r="D244" s="595" t="s">
        <v>675</v>
      </c>
      <c r="E244" s="596" t="s">
        <v>48</v>
      </c>
      <c r="F244" s="608" t="s">
        <v>877</v>
      </c>
      <c r="G244" s="608"/>
      <c r="H244" s="608"/>
    </row>
    <row r="245" spans="1:8" x14ac:dyDescent="0.2">
      <c r="A245" s="594"/>
      <c r="B245" s="607"/>
      <c r="C245" s="607"/>
      <c r="D245" s="595" t="s">
        <v>677</v>
      </c>
      <c r="E245" s="596" t="s">
        <v>377</v>
      </c>
      <c r="F245" s="608" t="s">
        <v>735</v>
      </c>
      <c r="G245" s="608"/>
      <c r="H245" s="608"/>
    </row>
    <row r="246" spans="1:8" x14ac:dyDescent="0.2">
      <c r="A246" s="594"/>
      <c r="B246" s="607"/>
      <c r="C246" s="607"/>
      <c r="D246" s="595" t="s">
        <v>347</v>
      </c>
      <c r="E246" s="596" t="s">
        <v>49</v>
      </c>
      <c r="F246" s="608" t="s">
        <v>878</v>
      </c>
      <c r="G246" s="608"/>
      <c r="H246" s="608"/>
    </row>
    <row r="247" spans="1:8" x14ac:dyDescent="0.2">
      <c r="A247" s="594"/>
      <c r="B247" s="607"/>
      <c r="C247" s="607"/>
      <c r="D247" s="595" t="s">
        <v>351</v>
      </c>
      <c r="E247" s="596" t="s">
        <v>50</v>
      </c>
      <c r="F247" s="608" t="s">
        <v>879</v>
      </c>
      <c r="G247" s="608"/>
      <c r="H247" s="608"/>
    </row>
    <row r="248" spans="1:8" x14ac:dyDescent="0.2">
      <c r="A248" s="594"/>
      <c r="B248" s="607"/>
      <c r="C248" s="607"/>
      <c r="D248" s="595" t="s">
        <v>183</v>
      </c>
      <c r="E248" s="596" t="s">
        <v>56</v>
      </c>
      <c r="F248" s="608" t="s">
        <v>880</v>
      </c>
      <c r="G248" s="608"/>
      <c r="H248" s="608"/>
    </row>
    <row r="249" spans="1:8" x14ac:dyDescent="0.2">
      <c r="A249" s="594"/>
      <c r="B249" s="607"/>
      <c r="C249" s="607"/>
      <c r="D249" s="595" t="s">
        <v>826</v>
      </c>
      <c r="E249" s="596" t="s">
        <v>827</v>
      </c>
      <c r="F249" s="608" t="s">
        <v>881</v>
      </c>
      <c r="G249" s="608"/>
      <c r="H249" s="608"/>
    </row>
    <row r="250" spans="1:8" x14ac:dyDescent="0.2">
      <c r="A250" s="594"/>
      <c r="B250" s="607"/>
      <c r="C250" s="607"/>
      <c r="D250" s="595" t="s">
        <v>197</v>
      </c>
      <c r="E250" s="596" t="s">
        <v>73</v>
      </c>
      <c r="F250" s="608" t="s">
        <v>721</v>
      </c>
      <c r="G250" s="608"/>
      <c r="H250" s="608"/>
    </row>
    <row r="251" spans="1:8" x14ac:dyDescent="0.2">
      <c r="A251" s="594"/>
      <c r="B251" s="607"/>
      <c r="C251" s="607"/>
      <c r="D251" s="595" t="s">
        <v>632</v>
      </c>
      <c r="E251" s="596" t="s">
        <v>57</v>
      </c>
      <c r="F251" s="608" t="s">
        <v>714</v>
      </c>
      <c r="G251" s="608"/>
      <c r="H251" s="608"/>
    </row>
    <row r="252" spans="1:8" x14ac:dyDescent="0.2">
      <c r="A252" s="594"/>
      <c r="B252" s="607"/>
      <c r="C252" s="607"/>
      <c r="D252" s="595" t="s">
        <v>712</v>
      </c>
      <c r="E252" s="596" t="s">
        <v>713</v>
      </c>
      <c r="F252" s="608" t="s">
        <v>490</v>
      </c>
      <c r="G252" s="608"/>
      <c r="H252" s="608"/>
    </row>
    <row r="253" spans="1:8" x14ac:dyDescent="0.2">
      <c r="A253" s="594"/>
      <c r="B253" s="607"/>
      <c r="C253" s="607"/>
      <c r="D253" s="595" t="s">
        <v>184</v>
      </c>
      <c r="E253" s="596" t="s">
        <v>58</v>
      </c>
      <c r="F253" s="608" t="s">
        <v>882</v>
      </c>
      <c r="G253" s="608"/>
      <c r="H253" s="608"/>
    </row>
    <row r="254" spans="1:8" x14ac:dyDescent="0.2">
      <c r="A254" s="594"/>
      <c r="B254" s="607"/>
      <c r="C254" s="607"/>
      <c r="D254" s="595" t="s">
        <v>728</v>
      </c>
      <c r="E254" s="596" t="s">
        <v>62</v>
      </c>
      <c r="F254" s="608" t="s">
        <v>883</v>
      </c>
      <c r="G254" s="608"/>
      <c r="H254" s="608"/>
    </row>
    <row r="255" spans="1:8" x14ac:dyDescent="0.2">
      <c r="A255" s="594"/>
      <c r="B255" s="607"/>
      <c r="C255" s="607"/>
      <c r="D255" s="595" t="s">
        <v>178</v>
      </c>
      <c r="E255" s="596" t="s">
        <v>662</v>
      </c>
      <c r="F255" s="608" t="s">
        <v>509</v>
      </c>
      <c r="G255" s="608"/>
      <c r="H255" s="608"/>
    </row>
    <row r="256" spans="1:8" ht="15" x14ac:dyDescent="0.2">
      <c r="A256" s="593"/>
      <c r="B256" s="611" t="s">
        <v>188</v>
      </c>
      <c r="C256" s="611"/>
      <c r="D256" s="599"/>
      <c r="E256" s="600" t="s">
        <v>111</v>
      </c>
      <c r="F256" s="612" t="s">
        <v>884</v>
      </c>
      <c r="G256" s="612"/>
      <c r="H256" s="612"/>
    </row>
    <row r="257" spans="1:8" x14ac:dyDescent="0.2">
      <c r="A257" s="594"/>
      <c r="B257" s="607"/>
      <c r="C257" s="607"/>
      <c r="D257" s="595" t="s">
        <v>183</v>
      </c>
      <c r="E257" s="596" t="s">
        <v>56</v>
      </c>
      <c r="F257" s="608" t="s">
        <v>885</v>
      </c>
      <c r="G257" s="608"/>
      <c r="H257" s="608"/>
    </row>
    <row r="258" spans="1:8" x14ac:dyDescent="0.2">
      <c r="A258" s="617"/>
      <c r="B258" s="617"/>
      <c r="C258" s="617"/>
      <c r="D258" s="617"/>
      <c r="E258" s="617"/>
      <c r="F258" s="617"/>
      <c r="G258" s="617"/>
      <c r="H258" s="617"/>
    </row>
    <row r="259" spans="1:8" x14ac:dyDescent="0.2">
      <c r="A259" s="594"/>
      <c r="B259" s="607"/>
      <c r="C259" s="607"/>
      <c r="D259" s="595" t="s">
        <v>728</v>
      </c>
      <c r="E259" s="596" t="s">
        <v>62</v>
      </c>
      <c r="F259" s="608" t="s">
        <v>886</v>
      </c>
      <c r="G259" s="608"/>
      <c r="H259" s="608"/>
    </row>
    <row r="260" spans="1:8" x14ac:dyDescent="0.2">
      <c r="A260" s="597" t="s">
        <v>887</v>
      </c>
      <c r="B260" s="609"/>
      <c r="C260" s="609"/>
      <c r="D260" s="597"/>
      <c r="E260" s="598" t="s">
        <v>107</v>
      </c>
      <c r="F260" s="610" t="s">
        <v>888</v>
      </c>
      <c r="G260" s="610"/>
      <c r="H260" s="610"/>
    </row>
    <row r="261" spans="1:8" ht="15" x14ac:dyDescent="0.2">
      <c r="A261" s="593"/>
      <c r="B261" s="611" t="s">
        <v>889</v>
      </c>
      <c r="C261" s="611"/>
      <c r="D261" s="599"/>
      <c r="E261" s="600" t="s">
        <v>146</v>
      </c>
      <c r="F261" s="612" t="s">
        <v>489</v>
      </c>
      <c r="G261" s="612"/>
      <c r="H261" s="612"/>
    </row>
    <row r="262" spans="1:8" x14ac:dyDescent="0.2">
      <c r="A262" s="594"/>
      <c r="B262" s="607"/>
      <c r="C262" s="607"/>
      <c r="D262" s="595" t="s">
        <v>209</v>
      </c>
      <c r="E262" s="596" t="s">
        <v>147</v>
      </c>
      <c r="F262" s="608" t="s">
        <v>890</v>
      </c>
      <c r="G262" s="608"/>
      <c r="H262" s="608"/>
    </row>
    <row r="263" spans="1:8" x14ac:dyDescent="0.2">
      <c r="A263" s="594"/>
      <c r="B263" s="607"/>
      <c r="C263" s="607"/>
      <c r="D263" s="595" t="s">
        <v>183</v>
      </c>
      <c r="E263" s="596" t="s">
        <v>56</v>
      </c>
      <c r="F263" s="608" t="s">
        <v>708</v>
      </c>
      <c r="G263" s="608"/>
      <c r="H263" s="608"/>
    </row>
    <row r="264" spans="1:8" ht="15" x14ac:dyDescent="0.2">
      <c r="A264" s="593"/>
      <c r="B264" s="611" t="s">
        <v>891</v>
      </c>
      <c r="C264" s="611"/>
      <c r="D264" s="599"/>
      <c r="E264" s="600" t="s">
        <v>108</v>
      </c>
      <c r="F264" s="612" t="s">
        <v>892</v>
      </c>
      <c r="G264" s="612"/>
      <c r="H264" s="612"/>
    </row>
    <row r="265" spans="1:8" ht="56.25" x14ac:dyDescent="0.2">
      <c r="A265" s="594"/>
      <c r="B265" s="607"/>
      <c r="C265" s="607"/>
      <c r="D265" s="595" t="s">
        <v>572</v>
      </c>
      <c r="E265" s="596" t="s">
        <v>893</v>
      </c>
      <c r="F265" s="608" t="s">
        <v>894</v>
      </c>
      <c r="G265" s="608"/>
      <c r="H265" s="608"/>
    </row>
    <row r="266" spans="1:8" x14ac:dyDescent="0.2">
      <c r="A266" s="594"/>
      <c r="B266" s="607"/>
      <c r="C266" s="607"/>
      <c r="D266" s="595" t="s">
        <v>347</v>
      </c>
      <c r="E266" s="596" t="s">
        <v>49</v>
      </c>
      <c r="F266" s="608" t="s">
        <v>895</v>
      </c>
      <c r="G266" s="608"/>
      <c r="H266" s="608"/>
    </row>
    <row r="267" spans="1:8" x14ac:dyDescent="0.2">
      <c r="A267" s="594"/>
      <c r="B267" s="607"/>
      <c r="C267" s="607"/>
      <c r="D267" s="595" t="s">
        <v>351</v>
      </c>
      <c r="E267" s="596" t="s">
        <v>50</v>
      </c>
      <c r="F267" s="608" t="s">
        <v>896</v>
      </c>
      <c r="G267" s="608"/>
      <c r="H267" s="608"/>
    </row>
    <row r="268" spans="1:8" x14ac:dyDescent="0.2">
      <c r="A268" s="594"/>
      <c r="B268" s="607"/>
      <c r="C268" s="607"/>
      <c r="D268" s="595" t="s">
        <v>209</v>
      </c>
      <c r="E268" s="596" t="s">
        <v>147</v>
      </c>
      <c r="F268" s="608" t="s">
        <v>897</v>
      </c>
      <c r="G268" s="608"/>
      <c r="H268" s="608"/>
    </row>
    <row r="269" spans="1:8" x14ac:dyDescent="0.2">
      <c r="A269" s="594"/>
      <c r="B269" s="607"/>
      <c r="C269" s="607"/>
      <c r="D269" s="595" t="s">
        <v>183</v>
      </c>
      <c r="E269" s="596" t="s">
        <v>56</v>
      </c>
      <c r="F269" s="608" t="s">
        <v>741</v>
      </c>
      <c r="G269" s="608"/>
      <c r="H269" s="608"/>
    </row>
    <row r="270" spans="1:8" x14ac:dyDescent="0.2">
      <c r="A270" s="594"/>
      <c r="B270" s="607"/>
      <c r="C270" s="607"/>
      <c r="D270" s="595" t="s">
        <v>197</v>
      </c>
      <c r="E270" s="596" t="s">
        <v>73</v>
      </c>
      <c r="F270" s="608" t="s">
        <v>445</v>
      </c>
      <c r="G270" s="608"/>
      <c r="H270" s="608"/>
    </row>
    <row r="271" spans="1:8" x14ac:dyDescent="0.2">
      <c r="A271" s="594"/>
      <c r="B271" s="607"/>
      <c r="C271" s="607"/>
      <c r="D271" s="595" t="s">
        <v>632</v>
      </c>
      <c r="E271" s="596" t="s">
        <v>57</v>
      </c>
      <c r="F271" s="608" t="s">
        <v>898</v>
      </c>
      <c r="G271" s="608"/>
      <c r="H271" s="608"/>
    </row>
    <row r="272" spans="1:8" x14ac:dyDescent="0.2">
      <c r="A272" s="594"/>
      <c r="B272" s="607"/>
      <c r="C272" s="607"/>
      <c r="D272" s="595" t="s">
        <v>184</v>
      </c>
      <c r="E272" s="596" t="s">
        <v>58</v>
      </c>
      <c r="F272" s="608" t="s">
        <v>899</v>
      </c>
      <c r="G272" s="608"/>
      <c r="H272" s="608"/>
    </row>
    <row r="273" spans="1:8" x14ac:dyDescent="0.2">
      <c r="A273" s="594"/>
      <c r="B273" s="607"/>
      <c r="C273" s="607"/>
      <c r="D273" s="595" t="s">
        <v>201</v>
      </c>
      <c r="E273" s="596" t="s">
        <v>202</v>
      </c>
      <c r="F273" s="608" t="s">
        <v>708</v>
      </c>
      <c r="G273" s="608"/>
      <c r="H273" s="608"/>
    </row>
    <row r="274" spans="1:8" ht="33.75" x14ac:dyDescent="0.2">
      <c r="A274" s="594"/>
      <c r="B274" s="607"/>
      <c r="C274" s="607"/>
      <c r="D274" s="595" t="s">
        <v>719</v>
      </c>
      <c r="E274" s="596" t="s">
        <v>720</v>
      </c>
      <c r="F274" s="608" t="s">
        <v>900</v>
      </c>
      <c r="G274" s="608"/>
      <c r="H274" s="608"/>
    </row>
    <row r="275" spans="1:8" x14ac:dyDescent="0.2">
      <c r="A275" s="594"/>
      <c r="B275" s="607"/>
      <c r="C275" s="607"/>
      <c r="D275" s="595" t="s">
        <v>682</v>
      </c>
      <c r="E275" s="596" t="s">
        <v>61</v>
      </c>
      <c r="F275" s="608" t="s">
        <v>442</v>
      </c>
      <c r="G275" s="608"/>
      <c r="H275" s="608"/>
    </row>
    <row r="276" spans="1:8" ht="15" x14ac:dyDescent="0.2">
      <c r="A276" s="593"/>
      <c r="B276" s="611" t="s">
        <v>901</v>
      </c>
      <c r="C276" s="611"/>
      <c r="D276" s="599"/>
      <c r="E276" s="600" t="s">
        <v>111</v>
      </c>
      <c r="F276" s="612" t="s">
        <v>647</v>
      </c>
      <c r="G276" s="612"/>
      <c r="H276" s="612"/>
    </row>
    <row r="277" spans="1:8" x14ac:dyDescent="0.2">
      <c r="A277" s="594"/>
      <c r="B277" s="607"/>
      <c r="C277" s="607"/>
      <c r="D277" s="595" t="s">
        <v>184</v>
      </c>
      <c r="E277" s="596" t="s">
        <v>58</v>
      </c>
      <c r="F277" s="608" t="s">
        <v>647</v>
      </c>
      <c r="G277" s="608"/>
      <c r="H277" s="608"/>
    </row>
    <row r="278" spans="1:8" x14ac:dyDescent="0.2">
      <c r="A278" s="597" t="s">
        <v>564</v>
      </c>
      <c r="B278" s="609"/>
      <c r="C278" s="609"/>
      <c r="D278" s="597"/>
      <c r="E278" s="598" t="s">
        <v>52</v>
      </c>
      <c r="F278" s="610" t="s">
        <v>902</v>
      </c>
      <c r="G278" s="610"/>
      <c r="H278" s="610"/>
    </row>
    <row r="279" spans="1:8" ht="15" x14ac:dyDescent="0.2">
      <c r="A279" s="593"/>
      <c r="B279" s="611" t="s">
        <v>903</v>
      </c>
      <c r="C279" s="611"/>
      <c r="D279" s="599"/>
      <c r="E279" s="600" t="s">
        <v>904</v>
      </c>
      <c r="F279" s="612" t="s">
        <v>454</v>
      </c>
      <c r="G279" s="612"/>
      <c r="H279" s="612"/>
    </row>
    <row r="280" spans="1:8" x14ac:dyDescent="0.2">
      <c r="A280" s="594"/>
      <c r="B280" s="607"/>
      <c r="C280" s="607"/>
      <c r="D280" s="595" t="s">
        <v>209</v>
      </c>
      <c r="E280" s="596" t="s">
        <v>147</v>
      </c>
      <c r="F280" s="608" t="s">
        <v>714</v>
      </c>
      <c r="G280" s="608"/>
      <c r="H280" s="608"/>
    </row>
    <row r="281" spans="1:8" x14ac:dyDescent="0.2">
      <c r="A281" s="594"/>
      <c r="B281" s="607"/>
      <c r="C281" s="607"/>
      <c r="D281" s="595" t="s">
        <v>183</v>
      </c>
      <c r="E281" s="596" t="s">
        <v>56</v>
      </c>
      <c r="F281" s="608" t="s">
        <v>849</v>
      </c>
      <c r="G281" s="608"/>
      <c r="H281" s="608"/>
    </row>
    <row r="282" spans="1:8" ht="15" x14ac:dyDescent="0.2">
      <c r="A282" s="593"/>
      <c r="B282" s="611" t="s">
        <v>905</v>
      </c>
      <c r="C282" s="611"/>
      <c r="D282" s="599"/>
      <c r="E282" s="600" t="s">
        <v>906</v>
      </c>
      <c r="F282" s="612" t="s">
        <v>907</v>
      </c>
      <c r="G282" s="612"/>
      <c r="H282" s="612"/>
    </row>
    <row r="283" spans="1:8" x14ac:dyDescent="0.2">
      <c r="A283" s="594"/>
      <c r="B283" s="607"/>
      <c r="C283" s="607"/>
      <c r="D283" s="595" t="s">
        <v>695</v>
      </c>
      <c r="E283" s="596" t="s">
        <v>696</v>
      </c>
      <c r="F283" s="608" t="s">
        <v>908</v>
      </c>
      <c r="G283" s="608"/>
      <c r="H283" s="608"/>
    </row>
    <row r="284" spans="1:8" x14ac:dyDescent="0.2">
      <c r="A284" s="594"/>
      <c r="B284" s="607"/>
      <c r="C284" s="607"/>
      <c r="D284" s="595" t="s">
        <v>675</v>
      </c>
      <c r="E284" s="596" t="s">
        <v>48</v>
      </c>
      <c r="F284" s="608" t="s">
        <v>909</v>
      </c>
      <c r="G284" s="608"/>
      <c r="H284" s="608"/>
    </row>
    <row r="285" spans="1:8" x14ac:dyDescent="0.2">
      <c r="A285" s="594"/>
      <c r="B285" s="607"/>
      <c r="C285" s="607"/>
      <c r="D285" s="595" t="s">
        <v>677</v>
      </c>
      <c r="E285" s="596" t="s">
        <v>377</v>
      </c>
      <c r="F285" s="608" t="s">
        <v>910</v>
      </c>
      <c r="G285" s="608"/>
      <c r="H285" s="608"/>
    </row>
    <row r="286" spans="1:8" x14ac:dyDescent="0.2">
      <c r="A286" s="594"/>
      <c r="B286" s="607"/>
      <c r="C286" s="607"/>
      <c r="D286" s="595" t="s">
        <v>347</v>
      </c>
      <c r="E286" s="596" t="s">
        <v>49</v>
      </c>
      <c r="F286" s="608" t="s">
        <v>911</v>
      </c>
      <c r="G286" s="608"/>
      <c r="H286" s="608"/>
    </row>
    <row r="287" spans="1:8" x14ac:dyDescent="0.2">
      <c r="A287" s="594"/>
      <c r="B287" s="607"/>
      <c r="C287" s="607"/>
      <c r="D287" s="595" t="s">
        <v>351</v>
      </c>
      <c r="E287" s="596" t="s">
        <v>50</v>
      </c>
      <c r="F287" s="608" t="s">
        <v>912</v>
      </c>
      <c r="G287" s="608"/>
      <c r="H287" s="608"/>
    </row>
    <row r="288" spans="1:8" x14ac:dyDescent="0.2">
      <c r="A288" s="594"/>
      <c r="B288" s="607"/>
      <c r="C288" s="607"/>
      <c r="D288" s="595" t="s">
        <v>183</v>
      </c>
      <c r="E288" s="596" t="s">
        <v>56</v>
      </c>
      <c r="F288" s="608" t="s">
        <v>913</v>
      </c>
      <c r="G288" s="608"/>
      <c r="H288" s="608"/>
    </row>
    <row r="289" spans="1:8" ht="22.5" x14ac:dyDescent="0.2">
      <c r="A289" s="594"/>
      <c r="B289" s="607"/>
      <c r="C289" s="607"/>
      <c r="D289" s="595" t="s">
        <v>914</v>
      </c>
      <c r="E289" s="596" t="s">
        <v>915</v>
      </c>
      <c r="F289" s="608" t="s">
        <v>916</v>
      </c>
      <c r="G289" s="608"/>
      <c r="H289" s="608"/>
    </row>
    <row r="290" spans="1:8" x14ac:dyDescent="0.2">
      <c r="A290" s="594"/>
      <c r="B290" s="607"/>
      <c r="C290" s="607"/>
      <c r="D290" s="595" t="s">
        <v>682</v>
      </c>
      <c r="E290" s="596" t="s">
        <v>61</v>
      </c>
      <c r="F290" s="608" t="s">
        <v>489</v>
      </c>
      <c r="G290" s="608"/>
      <c r="H290" s="608"/>
    </row>
    <row r="291" spans="1:8" x14ac:dyDescent="0.2">
      <c r="A291" s="594"/>
      <c r="B291" s="607"/>
      <c r="C291" s="607"/>
      <c r="D291" s="595" t="s">
        <v>728</v>
      </c>
      <c r="E291" s="596" t="s">
        <v>62</v>
      </c>
      <c r="F291" s="608" t="s">
        <v>917</v>
      </c>
      <c r="G291" s="608"/>
      <c r="H291" s="608"/>
    </row>
    <row r="292" spans="1:8" ht="33.75" x14ac:dyDescent="0.2">
      <c r="A292" s="593"/>
      <c r="B292" s="611" t="s">
        <v>566</v>
      </c>
      <c r="C292" s="611"/>
      <c r="D292" s="599"/>
      <c r="E292" s="600" t="s">
        <v>567</v>
      </c>
      <c r="F292" s="612" t="s">
        <v>918</v>
      </c>
      <c r="G292" s="612"/>
      <c r="H292" s="612"/>
    </row>
    <row r="293" spans="1:8" ht="56.25" x14ac:dyDescent="0.2">
      <c r="A293" s="594"/>
      <c r="B293" s="607"/>
      <c r="C293" s="607"/>
      <c r="D293" s="595" t="s">
        <v>575</v>
      </c>
      <c r="E293" s="596" t="s">
        <v>919</v>
      </c>
      <c r="F293" s="608" t="s">
        <v>577</v>
      </c>
      <c r="G293" s="608"/>
      <c r="H293" s="608"/>
    </row>
    <row r="294" spans="1:8" x14ac:dyDescent="0.2">
      <c r="A294" s="594"/>
      <c r="B294" s="607"/>
      <c r="C294" s="607"/>
      <c r="D294" s="595" t="s">
        <v>920</v>
      </c>
      <c r="E294" s="596" t="s">
        <v>54</v>
      </c>
      <c r="F294" s="608" t="s">
        <v>921</v>
      </c>
      <c r="G294" s="608"/>
      <c r="H294" s="608"/>
    </row>
    <row r="295" spans="1:8" x14ac:dyDescent="0.2">
      <c r="A295" s="594"/>
      <c r="B295" s="607"/>
      <c r="C295" s="607"/>
      <c r="D295" s="595" t="s">
        <v>675</v>
      </c>
      <c r="E295" s="596" t="s">
        <v>48</v>
      </c>
      <c r="F295" s="608" t="s">
        <v>922</v>
      </c>
      <c r="G295" s="608"/>
      <c r="H295" s="608"/>
    </row>
    <row r="296" spans="1:8" x14ac:dyDescent="0.2">
      <c r="A296" s="594"/>
      <c r="B296" s="607"/>
      <c r="C296" s="607"/>
      <c r="D296" s="595" t="s">
        <v>677</v>
      </c>
      <c r="E296" s="596" t="s">
        <v>377</v>
      </c>
      <c r="F296" s="608" t="s">
        <v>923</v>
      </c>
      <c r="G296" s="608"/>
      <c r="H296" s="608"/>
    </row>
    <row r="297" spans="1:8" x14ac:dyDescent="0.2">
      <c r="A297" s="594"/>
      <c r="B297" s="607"/>
      <c r="C297" s="607"/>
      <c r="D297" s="595" t="s">
        <v>347</v>
      </c>
      <c r="E297" s="596" t="s">
        <v>49</v>
      </c>
      <c r="F297" s="608" t="s">
        <v>924</v>
      </c>
      <c r="G297" s="608"/>
      <c r="H297" s="608"/>
    </row>
    <row r="298" spans="1:8" x14ac:dyDescent="0.2">
      <c r="A298" s="594"/>
      <c r="B298" s="607"/>
      <c r="C298" s="607"/>
      <c r="D298" s="595" t="s">
        <v>351</v>
      </c>
      <c r="E298" s="596" t="s">
        <v>50</v>
      </c>
      <c r="F298" s="608" t="s">
        <v>925</v>
      </c>
      <c r="G298" s="608"/>
      <c r="H298" s="608"/>
    </row>
    <row r="299" spans="1:8" x14ac:dyDescent="0.2">
      <c r="A299" s="594"/>
      <c r="B299" s="607"/>
      <c r="C299" s="607"/>
      <c r="D299" s="595" t="s">
        <v>183</v>
      </c>
      <c r="E299" s="596" t="s">
        <v>56</v>
      </c>
      <c r="F299" s="608" t="s">
        <v>890</v>
      </c>
      <c r="G299" s="608"/>
      <c r="H299" s="608"/>
    </row>
    <row r="300" spans="1:8" x14ac:dyDescent="0.2">
      <c r="A300" s="594"/>
      <c r="B300" s="607"/>
      <c r="C300" s="607"/>
      <c r="D300" s="595" t="s">
        <v>632</v>
      </c>
      <c r="E300" s="596" t="s">
        <v>57</v>
      </c>
      <c r="F300" s="608" t="s">
        <v>885</v>
      </c>
      <c r="G300" s="608"/>
      <c r="H300" s="608"/>
    </row>
    <row r="301" spans="1:8" x14ac:dyDescent="0.2">
      <c r="A301" s="594"/>
      <c r="B301" s="607"/>
      <c r="C301" s="607"/>
      <c r="D301" s="595" t="s">
        <v>184</v>
      </c>
      <c r="E301" s="596" t="s">
        <v>58</v>
      </c>
      <c r="F301" s="608" t="s">
        <v>926</v>
      </c>
      <c r="G301" s="608"/>
      <c r="H301" s="608"/>
    </row>
    <row r="302" spans="1:8" ht="22.5" x14ac:dyDescent="0.2">
      <c r="A302" s="594"/>
      <c r="B302" s="607"/>
      <c r="C302" s="607"/>
      <c r="D302" s="595" t="s">
        <v>716</v>
      </c>
      <c r="E302" s="596" t="s">
        <v>717</v>
      </c>
      <c r="F302" s="608" t="s">
        <v>927</v>
      </c>
      <c r="G302" s="608"/>
      <c r="H302" s="608"/>
    </row>
    <row r="303" spans="1:8" ht="33.75" x14ac:dyDescent="0.2">
      <c r="A303" s="594"/>
      <c r="B303" s="607"/>
      <c r="C303" s="607"/>
      <c r="D303" s="595" t="s">
        <v>719</v>
      </c>
      <c r="E303" s="596" t="s">
        <v>720</v>
      </c>
      <c r="F303" s="608" t="s">
        <v>714</v>
      </c>
      <c r="G303" s="608"/>
      <c r="H303" s="608"/>
    </row>
    <row r="304" spans="1:8" x14ac:dyDescent="0.2">
      <c r="A304" s="594"/>
      <c r="B304" s="607"/>
      <c r="C304" s="607"/>
      <c r="D304" s="595" t="s">
        <v>682</v>
      </c>
      <c r="E304" s="596" t="s">
        <v>61</v>
      </c>
      <c r="F304" s="608" t="s">
        <v>928</v>
      </c>
      <c r="G304" s="608"/>
      <c r="H304" s="608"/>
    </row>
    <row r="305" spans="1:8" x14ac:dyDescent="0.2">
      <c r="A305" s="594"/>
      <c r="B305" s="607"/>
      <c r="C305" s="607"/>
      <c r="D305" s="595" t="s">
        <v>728</v>
      </c>
      <c r="E305" s="596" t="s">
        <v>62</v>
      </c>
      <c r="F305" s="608" t="s">
        <v>929</v>
      </c>
      <c r="G305" s="608"/>
      <c r="H305" s="608"/>
    </row>
    <row r="306" spans="1:8" ht="56.25" x14ac:dyDescent="0.2">
      <c r="A306" s="594"/>
      <c r="B306" s="607"/>
      <c r="C306" s="607"/>
      <c r="D306" s="595" t="s">
        <v>930</v>
      </c>
      <c r="E306" s="596" t="s">
        <v>931</v>
      </c>
      <c r="F306" s="608" t="s">
        <v>458</v>
      </c>
      <c r="G306" s="608"/>
      <c r="H306" s="608"/>
    </row>
    <row r="307" spans="1:8" ht="22.5" x14ac:dyDescent="0.2">
      <c r="A307" s="594"/>
      <c r="B307" s="607"/>
      <c r="C307" s="607"/>
      <c r="D307" s="595" t="s">
        <v>730</v>
      </c>
      <c r="E307" s="596" t="s">
        <v>731</v>
      </c>
      <c r="F307" s="608" t="s">
        <v>714</v>
      </c>
      <c r="G307" s="608"/>
      <c r="H307" s="608"/>
    </row>
    <row r="308" spans="1:8" ht="56.25" x14ac:dyDescent="0.2">
      <c r="A308" s="593"/>
      <c r="B308" s="611" t="s">
        <v>578</v>
      </c>
      <c r="C308" s="611"/>
      <c r="D308" s="599"/>
      <c r="E308" s="600" t="s">
        <v>579</v>
      </c>
      <c r="F308" s="612" t="s">
        <v>580</v>
      </c>
      <c r="G308" s="612"/>
      <c r="H308" s="612"/>
    </row>
    <row r="309" spans="1:8" x14ac:dyDescent="0.2">
      <c r="A309" s="594"/>
      <c r="B309" s="607"/>
      <c r="C309" s="607"/>
      <c r="D309" s="595" t="s">
        <v>932</v>
      </c>
      <c r="E309" s="596" t="s">
        <v>65</v>
      </c>
      <c r="F309" s="608" t="s">
        <v>580</v>
      </c>
      <c r="G309" s="608"/>
      <c r="H309" s="608"/>
    </row>
    <row r="310" spans="1:8" ht="22.5" x14ac:dyDescent="0.2">
      <c r="A310" s="593"/>
      <c r="B310" s="611" t="s">
        <v>584</v>
      </c>
      <c r="C310" s="611"/>
      <c r="D310" s="599"/>
      <c r="E310" s="600" t="s">
        <v>69</v>
      </c>
      <c r="F310" s="612" t="s">
        <v>933</v>
      </c>
      <c r="G310" s="612"/>
      <c r="H310" s="612"/>
    </row>
    <row r="311" spans="1:8" x14ac:dyDescent="0.2">
      <c r="A311" s="594"/>
      <c r="B311" s="607"/>
      <c r="C311" s="607"/>
      <c r="D311" s="595" t="s">
        <v>920</v>
      </c>
      <c r="E311" s="596" t="s">
        <v>54</v>
      </c>
      <c r="F311" s="608" t="s">
        <v>933</v>
      </c>
      <c r="G311" s="608"/>
      <c r="H311" s="608"/>
    </row>
    <row r="312" spans="1:8" ht="15" x14ac:dyDescent="0.2">
      <c r="A312" s="593"/>
      <c r="B312" s="611" t="s">
        <v>934</v>
      </c>
      <c r="C312" s="611"/>
      <c r="D312" s="599"/>
      <c r="E312" s="600" t="s">
        <v>935</v>
      </c>
      <c r="F312" s="612" t="s">
        <v>785</v>
      </c>
      <c r="G312" s="612"/>
      <c r="H312" s="612"/>
    </row>
    <row r="313" spans="1:8" x14ac:dyDescent="0.2">
      <c r="A313" s="594"/>
      <c r="B313" s="607"/>
      <c r="C313" s="607"/>
      <c r="D313" s="595" t="s">
        <v>920</v>
      </c>
      <c r="E313" s="596" t="s">
        <v>54</v>
      </c>
      <c r="F313" s="608" t="s">
        <v>785</v>
      </c>
      <c r="G313" s="608"/>
      <c r="H313" s="608"/>
    </row>
    <row r="314" spans="1:8" ht="15" x14ac:dyDescent="0.2">
      <c r="A314" s="593"/>
      <c r="B314" s="611" t="s">
        <v>586</v>
      </c>
      <c r="C314" s="611"/>
      <c r="D314" s="599"/>
      <c r="E314" s="600" t="s">
        <v>70</v>
      </c>
      <c r="F314" s="612" t="s">
        <v>587</v>
      </c>
      <c r="G314" s="612"/>
      <c r="H314" s="612"/>
    </row>
    <row r="315" spans="1:8" x14ac:dyDescent="0.2">
      <c r="A315" s="594"/>
      <c r="B315" s="607"/>
      <c r="C315" s="607"/>
      <c r="D315" s="595" t="s">
        <v>920</v>
      </c>
      <c r="E315" s="596" t="s">
        <v>54</v>
      </c>
      <c r="F315" s="608" t="s">
        <v>587</v>
      </c>
      <c r="G315" s="608"/>
      <c r="H315" s="608"/>
    </row>
    <row r="316" spans="1:8" ht="15" x14ac:dyDescent="0.2">
      <c r="A316" s="593"/>
      <c r="B316" s="611" t="s">
        <v>588</v>
      </c>
      <c r="C316" s="611"/>
      <c r="D316" s="599"/>
      <c r="E316" s="600" t="s">
        <v>71</v>
      </c>
      <c r="F316" s="612" t="s">
        <v>936</v>
      </c>
      <c r="G316" s="612"/>
      <c r="H316" s="612"/>
    </row>
    <row r="317" spans="1:8" x14ac:dyDescent="0.2">
      <c r="A317" s="594"/>
      <c r="B317" s="607"/>
      <c r="C317" s="607"/>
      <c r="D317" s="595" t="s">
        <v>695</v>
      </c>
      <c r="E317" s="596" t="s">
        <v>696</v>
      </c>
      <c r="F317" s="608" t="s">
        <v>937</v>
      </c>
      <c r="G317" s="608"/>
      <c r="H317" s="608"/>
    </row>
    <row r="318" spans="1:8" x14ac:dyDescent="0.2">
      <c r="A318" s="594"/>
      <c r="B318" s="607"/>
      <c r="C318" s="607"/>
      <c r="D318" s="595" t="s">
        <v>675</v>
      </c>
      <c r="E318" s="596" t="s">
        <v>48</v>
      </c>
      <c r="F318" s="608" t="s">
        <v>938</v>
      </c>
      <c r="G318" s="608"/>
      <c r="H318" s="608"/>
    </row>
    <row r="319" spans="1:8" x14ac:dyDescent="0.2">
      <c r="A319" s="594"/>
      <c r="B319" s="607"/>
      <c r="C319" s="607"/>
      <c r="D319" s="595" t="s">
        <v>677</v>
      </c>
      <c r="E319" s="596" t="s">
        <v>377</v>
      </c>
      <c r="F319" s="608" t="s">
        <v>939</v>
      </c>
      <c r="G319" s="608"/>
      <c r="H319" s="608"/>
    </row>
    <row r="320" spans="1:8" x14ac:dyDescent="0.2">
      <c r="A320" s="594"/>
      <c r="B320" s="607"/>
      <c r="C320" s="607"/>
      <c r="D320" s="595" t="s">
        <v>347</v>
      </c>
      <c r="E320" s="596" t="s">
        <v>49</v>
      </c>
      <c r="F320" s="608" t="s">
        <v>940</v>
      </c>
      <c r="G320" s="608"/>
      <c r="H320" s="608"/>
    </row>
    <row r="321" spans="1:8" x14ac:dyDescent="0.2">
      <c r="A321" s="594"/>
      <c r="B321" s="607"/>
      <c r="C321" s="607"/>
      <c r="D321" s="595" t="s">
        <v>351</v>
      </c>
      <c r="E321" s="596" t="s">
        <v>50</v>
      </c>
      <c r="F321" s="608" t="s">
        <v>941</v>
      </c>
      <c r="G321" s="608"/>
      <c r="H321" s="608"/>
    </row>
    <row r="322" spans="1:8" ht="22.5" x14ac:dyDescent="0.2">
      <c r="A322" s="594"/>
      <c r="B322" s="607"/>
      <c r="C322" s="607"/>
      <c r="D322" s="595" t="s">
        <v>702</v>
      </c>
      <c r="E322" s="596" t="s">
        <v>703</v>
      </c>
      <c r="F322" s="608" t="s">
        <v>942</v>
      </c>
      <c r="G322" s="608"/>
      <c r="H322" s="608"/>
    </row>
    <row r="323" spans="1:8" x14ac:dyDescent="0.2">
      <c r="A323" s="594"/>
      <c r="B323" s="607"/>
      <c r="C323" s="607"/>
      <c r="D323" s="595" t="s">
        <v>209</v>
      </c>
      <c r="E323" s="596" t="s">
        <v>147</v>
      </c>
      <c r="F323" s="608" t="s">
        <v>943</v>
      </c>
      <c r="G323" s="608"/>
      <c r="H323" s="608"/>
    </row>
    <row r="324" spans="1:8" x14ac:dyDescent="0.2">
      <c r="A324" s="594"/>
      <c r="B324" s="607"/>
      <c r="C324" s="607"/>
      <c r="D324" s="595" t="s">
        <v>183</v>
      </c>
      <c r="E324" s="596" t="s">
        <v>56</v>
      </c>
      <c r="F324" s="608" t="s">
        <v>944</v>
      </c>
      <c r="G324" s="608"/>
      <c r="H324" s="608"/>
    </row>
    <row r="325" spans="1:8" x14ac:dyDescent="0.2">
      <c r="A325" s="594"/>
      <c r="B325" s="607"/>
      <c r="C325" s="607"/>
      <c r="D325" s="595" t="s">
        <v>197</v>
      </c>
      <c r="E325" s="596" t="s">
        <v>73</v>
      </c>
      <c r="F325" s="608" t="s">
        <v>793</v>
      </c>
      <c r="G325" s="608"/>
      <c r="H325" s="608"/>
    </row>
    <row r="326" spans="1:8" x14ac:dyDescent="0.2">
      <c r="A326" s="594"/>
      <c r="B326" s="607"/>
      <c r="C326" s="607"/>
      <c r="D326" s="595" t="s">
        <v>632</v>
      </c>
      <c r="E326" s="596" t="s">
        <v>57</v>
      </c>
      <c r="F326" s="608" t="s">
        <v>442</v>
      </c>
      <c r="G326" s="608"/>
      <c r="H326" s="608"/>
    </row>
    <row r="327" spans="1:8" x14ac:dyDescent="0.2">
      <c r="A327" s="594"/>
      <c r="B327" s="607"/>
      <c r="C327" s="607"/>
      <c r="D327" s="595" t="s">
        <v>712</v>
      </c>
      <c r="E327" s="596" t="s">
        <v>713</v>
      </c>
      <c r="F327" s="608" t="s">
        <v>442</v>
      </c>
      <c r="G327" s="608"/>
      <c r="H327" s="608"/>
    </row>
    <row r="328" spans="1:8" x14ac:dyDescent="0.2">
      <c r="A328" s="594"/>
      <c r="B328" s="607"/>
      <c r="C328" s="607"/>
      <c r="D328" s="595" t="s">
        <v>184</v>
      </c>
      <c r="E328" s="596" t="s">
        <v>58</v>
      </c>
      <c r="F328" s="608" t="s">
        <v>945</v>
      </c>
      <c r="G328" s="608"/>
      <c r="H328" s="608"/>
    </row>
    <row r="329" spans="1:8" ht="22.5" x14ac:dyDescent="0.2">
      <c r="A329" s="594"/>
      <c r="B329" s="607"/>
      <c r="C329" s="607"/>
      <c r="D329" s="595" t="s">
        <v>716</v>
      </c>
      <c r="E329" s="596" t="s">
        <v>717</v>
      </c>
      <c r="F329" s="608" t="s">
        <v>577</v>
      </c>
      <c r="G329" s="608"/>
      <c r="H329" s="608"/>
    </row>
    <row r="330" spans="1:8" ht="33.75" x14ac:dyDescent="0.2">
      <c r="A330" s="594"/>
      <c r="B330" s="607"/>
      <c r="C330" s="607"/>
      <c r="D330" s="595" t="s">
        <v>719</v>
      </c>
      <c r="E330" s="596" t="s">
        <v>720</v>
      </c>
      <c r="F330" s="608" t="s">
        <v>946</v>
      </c>
      <c r="G330" s="608"/>
      <c r="H330" s="608"/>
    </row>
    <row r="331" spans="1:8" ht="22.5" x14ac:dyDescent="0.2">
      <c r="A331" s="594"/>
      <c r="B331" s="607"/>
      <c r="C331" s="607"/>
      <c r="D331" s="595" t="s">
        <v>947</v>
      </c>
      <c r="E331" s="596" t="s">
        <v>74</v>
      </c>
      <c r="F331" s="608" t="s">
        <v>611</v>
      </c>
      <c r="G331" s="608"/>
      <c r="H331" s="608"/>
    </row>
    <row r="332" spans="1:8" x14ac:dyDescent="0.2">
      <c r="A332" s="594"/>
      <c r="B332" s="607"/>
      <c r="C332" s="607"/>
      <c r="D332" s="595" t="s">
        <v>682</v>
      </c>
      <c r="E332" s="596" t="s">
        <v>61</v>
      </c>
      <c r="F332" s="608" t="s">
        <v>948</v>
      </c>
      <c r="G332" s="608"/>
      <c r="H332" s="608"/>
    </row>
    <row r="333" spans="1:8" x14ac:dyDescent="0.2">
      <c r="A333" s="594"/>
      <c r="B333" s="607"/>
      <c r="C333" s="607"/>
      <c r="D333" s="595" t="s">
        <v>728</v>
      </c>
      <c r="E333" s="596" t="s">
        <v>62</v>
      </c>
      <c r="F333" s="608" t="s">
        <v>949</v>
      </c>
      <c r="G333" s="608"/>
      <c r="H333" s="608"/>
    </row>
    <row r="334" spans="1:8" ht="22.5" x14ac:dyDescent="0.2">
      <c r="A334" s="594"/>
      <c r="B334" s="607"/>
      <c r="C334" s="607"/>
      <c r="D334" s="595" t="s">
        <v>730</v>
      </c>
      <c r="E334" s="596" t="s">
        <v>731</v>
      </c>
      <c r="F334" s="608" t="s">
        <v>895</v>
      </c>
      <c r="G334" s="608"/>
      <c r="H334" s="608"/>
    </row>
    <row r="335" spans="1:8" ht="15" x14ac:dyDescent="0.2">
      <c r="A335" s="593"/>
      <c r="B335" s="611" t="s">
        <v>590</v>
      </c>
      <c r="C335" s="611"/>
      <c r="D335" s="599"/>
      <c r="E335" s="600" t="s">
        <v>66</v>
      </c>
      <c r="F335" s="612" t="s">
        <v>950</v>
      </c>
      <c r="G335" s="612"/>
      <c r="H335" s="612"/>
    </row>
    <row r="336" spans="1:8" x14ac:dyDescent="0.2">
      <c r="A336" s="594"/>
      <c r="B336" s="607"/>
      <c r="C336" s="607"/>
      <c r="D336" s="595" t="s">
        <v>347</v>
      </c>
      <c r="E336" s="596" t="s">
        <v>49</v>
      </c>
      <c r="F336" s="608" t="s">
        <v>951</v>
      </c>
      <c r="G336" s="608"/>
      <c r="H336" s="608"/>
    </row>
    <row r="337" spans="1:8" x14ac:dyDescent="0.2">
      <c r="A337" s="594"/>
      <c r="B337" s="607"/>
      <c r="C337" s="607"/>
      <c r="D337" s="595" t="s">
        <v>209</v>
      </c>
      <c r="E337" s="596" t="s">
        <v>147</v>
      </c>
      <c r="F337" s="608" t="s">
        <v>704</v>
      </c>
      <c r="G337" s="608"/>
      <c r="H337" s="608"/>
    </row>
    <row r="338" spans="1:8" x14ac:dyDescent="0.2">
      <c r="A338" s="594"/>
      <c r="B338" s="607"/>
      <c r="C338" s="607"/>
      <c r="D338" s="595" t="s">
        <v>184</v>
      </c>
      <c r="E338" s="596" t="s">
        <v>58</v>
      </c>
      <c r="F338" s="608" t="s">
        <v>593</v>
      </c>
      <c r="G338" s="608"/>
      <c r="H338" s="608"/>
    </row>
    <row r="339" spans="1:8" ht="22.5" x14ac:dyDescent="0.2">
      <c r="A339" s="594"/>
      <c r="B339" s="607"/>
      <c r="C339" s="607"/>
      <c r="D339" s="595" t="s">
        <v>914</v>
      </c>
      <c r="E339" s="596" t="s">
        <v>915</v>
      </c>
      <c r="F339" s="608" t="s">
        <v>952</v>
      </c>
      <c r="G339" s="608"/>
      <c r="H339" s="608"/>
    </row>
    <row r="340" spans="1:8" ht="15" x14ac:dyDescent="0.2">
      <c r="A340" s="593"/>
      <c r="B340" s="611" t="s">
        <v>953</v>
      </c>
      <c r="C340" s="611"/>
      <c r="D340" s="599"/>
      <c r="E340" s="600" t="s">
        <v>111</v>
      </c>
      <c r="F340" s="612" t="s">
        <v>954</v>
      </c>
      <c r="G340" s="612"/>
      <c r="H340" s="612"/>
    </row>
    <row r="341" spans="1:8" x14ac:dyDescent="0.2">
      <c r="A341" s="594"/>
      <c r="B341" s="607"/>
      <c r="C341" s="607"/>
      <c r="D341" s="595" t="s">
        <v>920</v>
      </c>
      <c r="E341" s="596" t="s">
        <v>54</v>
      </c>
      <c r="F341" s="608" t="s">
        <v>541</v>
      </c>
      <c r="G341" s="608"/>
      <c r="H341" s="608"/>
    </row>
    <row r="342" spans="1:8" x14ac:dyDescent="0.2">
      <c r="A342" s="594"/>
      <c r="B342" s="607"/>
      <c r="C342" s="607"/>
      <c r="D342" s="595" t="s">
        <v>183</v>
      </c>
      <c r="E342" s="596" t="s">
        <v>56</v>
      </c>
      <c r="F342" s="608" t="s">
        <v>955</v>
      </c>
      <c r="G342" s="608"/>
      <c r="H342" s="608"/>
    </row>
    <row r="343" spans="1:8" x14ac:dyDescent="0.2">
      <c r="A343" s="594"/>
      <c r="B343" s="607"/>
      <c r="C343" s="607"/>
      <c r="D343" s="595" t="s">
        <v>184</v>
      </c>
      <c r="E343" s="596" t="s">
        <v>58</v>
      </c>
      <c r="F343" s="608" t="s">
        <v>956</v>
      </c>
      <c r="G343" s="608"/>
      <c r="H343" s="608"/>
    </row>
    <row r="344" spans="1:8" x14ac:dyDescent="0.2">
      <c r="A344" s="597" t="s">
        <v>957</v>
      </c>
      <c r="B344" s="609"/>
      <c r="C344" s="609"/>
      <c r="D344" s="597"/>
      <c r="E344" s="598" t="s">
        <v>958</v>
      </c>
      <c r="F344" s="610" t="s">
        <v>959</v>
      </c>
      <c r="G344" s="610"/>
      <c r="H344" s="610"/>
    </row>
    <row r="345" spans="1:8" ht="15" x14ac:dyDescent="0.2">
      <c r="A345" s="593"/>
      <c r="B345" s="611" t="s">
        <v>960</v>
      </c>
      <c r="C345" s="611"/>
      <c r="D345" s="599"/>
      <c r="E345" s="600" t="s">
        <v>961</v>
      </c>
      <c r="F345" s="612" t="s">
        <v>962</v>
      </c>
      <c r="G345" s="612"/>
      <c r="H345" s="612"/>
    </row>
    <row r="346" spans="1:8" x14ac:dyDescent="0.2">
      <c r="A346" s="594"/>
      <c r="B346" s="607"/>
      <c r="C346" s="607"/>
      <c r="D346" s="595" t="s">
        <v>695</v>
      </c>
      <c r="E346" s="596" t="s">
        <v>696</v>
      </c>
      <c r="F346" s="608" t="s">
        <v>963</v>
      </c>
      <c r="G346" s="608"/>
      <c r="H346" s="608"/>
    </row>
    <row r="347" spans="1:8" x14ac:dyDescent="0.2">
      <c r="A347" s="594"/>
      <c r="B347" s="607"/>
      <c r="C347" s="607"/>
      <c r="D347" s="595" t="s">
        <v>675</v>
      </c>
      <c r="E347" s="596" t="s">
        <v>48</v>
      </c>
      <c r="F347" s="608" t="s">
        <v>964</v>
      </c>
      <c r="G347" s="608"/>
      <c r="H347" s="608"/>
    </row>
    <row r="348" spans="1:8" x14ac:dyDescent="0.2">
      <c r="A348" s="594"/>
      <c r="B348" s="607"/>
      <c r="C348" s="607"/>
      <c r="D348" s="595" t="s">
        <v>677</v>
      </c>
      <c r="E348" s="596" t="s">
        <v>377</v>
      </c>
      <c r="F348" s="608" t="s">
        <v>965</v>
      </c>
      <c r="G348" s="608"/>
      <c r="H348" s="608"/>
    </row>
    <row r="349" spans="1:8" x14ac:dyDescent="0.2">
      <c r="A349" s="594"/>
      <c r="B349" s="607"/>
      <c r="C349" s="607"/>
      <c r="D349" s="595" t="s">
        <v>347</v>
      </c>
      <c r="E349" s="596" t="s">
        <v>49</v>
      </c>
      <c r="F349" s="608" t="s">
        <v>966</v>
      </c>
      <c r="G349" s="608"/>
      <c r="H349" s="608"/>
    </row>
    <row r="350" spans="1:8" x14ac:dyDescent="0.2">
      <c r="A350" s="594"/>
      <c r="B350" s="607"/>
      <c r="C350" s="607"/>
      <c r="D350" s="595" t="s">
        <v>351</v>
      </c>
      <c r="E350" s="596" t="s">
        <v>50</v>
      </c>
      <c r="F350" s="608" t="s">
        <v>967</v>
      </c>
      <c r="G350" s="608"/>
      <c r="H350" s="608"/>
    </row>
    <row r="351" spans="1:8" x14ac:dyDescent="0.2">
      <c r="A351" s="594"/>
      <c r="B351" s="607"/>
      <c r="C351" s="607"/>
      <c r="D351" s="595" t="s">
        <v>183</v>
      </c>
      <c r="E351" s="596" t="s">
        <v>56</v>
      </c>
      <c r="F351" s="608" t="s">
        <v>968</v>
      </c>
      <c r="G351" s="608"/>
      <c r="H351" s="608"/>
    </row>
    <row r="352" spans="1:8" x14ac:dyDescent="0.2">
      <c r="A352" s="594"/>
      <c r="B352" s="607"/>
      <c r="C352" s="607"/>
      <c r="D352" s="595" t="s">
        <v>709</v>
      </c>
      <c r="E352" s="596" t="s">
        <v>710</v>
      </c>
      <c r="F352" s="608" t="s">
        <v>759</v>
      </c>
      <c r="G352" s="608"/>
      <c r="H352" s="608"/>
    </row>
    <row r="353" spans="1:8" x14ac:dyDescent="0.2">
      <c r="A353" s="594"/>
      <c r="B353" s="607"/>
      <c r="C353" s="607"/>
      <c r="D353" s="595" t="s">
        <v>197</v>
      </c>
      <c r="E353" s="596" t="s">
        <v>73</v>
      </c>
      <c r="F353" s="608" t="s">
        <v>577</v>
      </c>
      <c r="G353" s="608"/>
      <c r="H353" s="608"/>
    </row>
    <row r="354" spans="1:8" x14ac:dyDescent="0.2">
      <c r="A354" s="594"/>
      <c r="B354" s="607"/>
      <c r="C354" s="607"/>
      <c r="D354" s="595" t="s">
        <v>632</v>
      </c>
      <c r="E354" s="596" t="s">
        <v>57</v>
      </c>
      <c r="F354" s="608" t="s">
        <v>442</v>
      </c>
      <c r="G354" s="608"/>
      <c r="H354" s="608"/>
    </row>
    <row r="355" spans="1:8" x14ac:dyDescent="0.2">
      <c r="A355" s="594"/>
      <c r="B355" s="607"/>
      <c r="C355" s="607"/>
      <c r="D355" s="595" t="s">
        <v>184</v>
      </c>
      <c r="E355" s="596" t="s">
        <v>58</v>
      </c>
      <c r="F355" s="608" t="s">
        <v>927</v>
      </c>
      <c r="G355" s="608"/>
      <c r="H355" s="608"/>
    </row>
    <row r="356" spans="1:8" x14ac:dyDescent="0.2">
      <c r="A356" s="594"/>
      <c r="B356" s="607"/>
      <c r="C356" s="607"/>
      <c r="D356" s="595" t="s">
        <v>728</v>
      </c>
      <c r="E356" s="596" t="s">
        <v>62</v>
      </c>
      <c r="F356" s="608" t="s">
        <v>969</v>
      </c>
      <c r="G356" s="608"/>
      <c r="H356" s="608"/>
    </row>
    <row r="357" spans="1:8" ht="15" x14ac:dyDescent="0.2">
      <c r="A357" s="593"/>
      <c r="B357" s="611" t="s">
        <v>970</v>
      </c>
      <c r="C357" s="611"/>
      <c r="D357" s="599"/>
      <c r="E357" s="600" t="s">
        <v>971</v>
      </c>
      <c r="F357" s="612" t="s">
        <v>972</v>
      </c>
      <c r="G357" s="612"/>
      <c r="H357" s="612"/>
    </row>
    <row r="358" spans="1:8" x14ac:dyDescent="0.2">
      <c r="A358" s="594"/>
      <c r="B358" s="607"/>
      <c r="C358" s="607"/>
      <c r="D358" s="595" t="s">
        <v>782</v>
      </c>
      <c r="E358" s="596" t="s">
        <v>783</v>
      </c>
      <c r="F358" s="608" t="s">
        <v>972</v>
      </c>
      <c r="G358" s="608"/>
      <c r="H358" s="608"/>
    </row>
    <row r="359" spans="1:8" ht="15" x14ac:dyDescent="0.2">
      <c r="A359" s="593"/>
      <c r="B359" s="611" t="s">
        <v>973</v>
      </c>
      <c r="C359" s="611"/>
      <c r="D359" s="599"/>
      <c r="E359" s="600" t="s">
        <v>873</v>
      </c>
      <c r="F359" s="612" t="s">
        <v>974</v>
      </c>
      <c r="G359" s="612"/>
      <c r="H359" s="612"/>
    </row>
    <row r="360" spans="1:8" ht="22.5" x14ac:dyDescent="0.2">
      <c r="A360" s="594"/>
      <c r="B360" s="607"/>
      <c r="C360" s="607"/>
      <c r="D360" s="595" t="s">
        <v>730</v>
      </c>
      <c r="E360" s="596" t="s">
        <v>731</v>
      </c>
      <c r="F360" s="608" t="s">
        <v>974</v>
      </c>
      <c r="G360" s="608"/>
      <c r="H360" s="608"/>
    </row>
    <row r="361" spans="1:8" x14ac:dyDescent="0.2">
      <c r="A361" s="597" t="s">
        <v>33</v>
      </c>
      <c r="B361" s="609"/>
      <c r="C361" s="609"/>
      <c r="D361" s="597"/>
      <c r="E361" s="598" t="s">
        <v>90</v>
      </c>
      <c r="F361" s="610" t="s">
        <v>975</v>
      </c>
      <c r="G361" s="610"/>
      <c r="H361" s="610"/>
    </row>
    <row r="362" spans="1:8" ht="15" x14ac:dyDescent="0.2">
      <c r="A362" s="593"/>
      <c r="B362" s="611" t="s">
        <v>596</v>
      </c>
      <c r="C362" s="611"/>
      <c r="D362" s="599"/>
      <c r="E362" s="600" t="s">
        <v>597</v>
      </c>
      <c r="F362" s="612" t="s">
        <v>673</v>
      </c>
      <c r="G362" s="612"/>
      <c r="H362" s="612"/>
    </row>
    <row r="363" spans="1:8" x14ac:dyDescent="0.2">
      <c r="A363" s="594"/>
      <c r="B363" s="607"/>
      <c r="C363" s="607"/>
      <c r="D363" s="595" t="s">
        <v>184</v>
      </c>
      <c r="E363" s="596" t="s">
        <v>58</v>
      </c>
      <c r="F363" s="608" t="s">
        <v>673</v>
      </c>
      <c r="G363" s="608"/>
      <c r="H363" s="608"/>
    </row>
    <row r="364" spans="1:8" ht="15" x14ac:dyDescent="0.2">
      <c r="A364" s="593"/>
      <c r="B364" s="611" t="s">
        <v>601</v>
      </c>
      <c r="C364" s="611"/>
      <c r="D364" s="599"/>
      <c r="E364" s="600" t="s">
        <v>91</v>
      </c>
      <c r="F364" s="612" t="s">
        <v>976</v>
      </c>
      <c r="G364" s="612"/>
      <c r="H364" s="612"/>
    </row>
    <row r="365" spans="1:8" ht="33.75" x14ac:dyDescent="0.2">
      <c r="A365" s="594"/>
      <c r="B365" s="607"/>
      <c r="C365" s="607"/>
      <c r="D365" s="595" t="s">
        <v>838</v>
      </c>
      <c r="E365" s="596" t="s">
        <v>839</v>
      </c>
      <c r="F365" s="608" t="s">
        <v>663</v>
      </c>
      <c r="G365" s="608"/>
      <c r="H365" s="608"/>
    </row>
    <row r="366" spans="1:8" x14ac:dyDescent="0.2">
      <c r="A366" s="594"/>
      <c r="B366" s="607"/>
      <c r="C366" s="607"/>
      <c r="D366" s="595" t="s">
        <v>183</v>
      </c>
      <c r="E366" s="596" t="s">
        <v>56</v>
      </c>
      <c r="F366" s="608" t="s">
        <v>977</v>
      </c>
      <c r="G366" s="608"/>
      <c r="H366" s="608"/>
    </row>
    <row r="367" spans="1:8" x14ac:dyDescent="0.2">
      <c r="A367" s="594"/>
      <c r="B367" s="607"/>
      <c r="C367" s="607"/>
      <c r="D367" s="595" t="s">
        <v>184</v>
      </c>
      <c r="E367" s="596" t="s">
        <v>58</v>
      </c>
      <c r="F367" s="608" t="s">
        <v>978</v>
      </c>
      <c r="G367" s="608"/>
      <c r="H367" s="608"/>
    </row>
    <row r="368" spans="1:8" x14ac:dyDescent="0.2">
      <c r="A368" s="594"/>
      <c r="B368" s="607"/>
      <c r="C368" s="607"/>
      <c r="D368" s="595" t="s">
        <v>203</v>
      </c>
      <c r="E368" s="596" t="s">
        <v>131</v>
      </c>
      <c r="F368" s="608" t="s">
        <v>673</v>
      </c>
      <c r="G368" s="608"/>
      <c r="H368" s="608"/>
    </row>
    <row r="369" spans="1:8" ht="15" x14ac:dyDescent="0.2">
      <c r="A369" s="593"/>
      <c r="B369" s="611" t="s">
        <v>979</v>
      </c>
      <c r="C369" s="611"/>
      <c r="D369" s="599"/>
      <c r="E369" s="600" t="s">
        <v>980</v>
      </c>
      <c r="F369" s="612" t="s">
        <v>981</v>
      </c>
      <c r="G369" s="612"/>
      <c r="H369" s="612"/>
    </row>
    <row r="370" spans="1:8" x14ac:dyDescent="0.2">
      <c r="A370" s="594"/>
      <c r="B370" s="607"/>
      <c r="C370" s="607"/>
      <c r="D370" s="595" t="s">
        <v>184</v>
      </c>
      <c r="E370" s="596" t="s">
        <v>58</v>
      </c>
      <c r="F370" s="608" t="s">
        <v>981</v>
      </c>
      <c r="G370" s="608"/>
      <c r="H370" s="608"/>
    </row>
    <row r="371" spans="1:8" ht="15" x14ac:dyDescent="0.2">
      <c r="A371" s="593"/>
      <c r="B371" s="611" t="s">
        <v>190</v>
      </c>
      <c r="C371" s="611"/>
      <c r="D371" s="599"/>
      <c r="E371" s="600" t="s">
        <v>130</v>
      </c>
      <c r="F371" s="612" t="s">
        <v>982</v>
      </c>
      <c r="G371" s="612"/>
      <c r="H371" s="612"/>
    </row>
    <row r="372" spans="1:8" x14ac:dyDescent="0.2">
      <c r="A372" s="594"/>
      <c r="B372" s="607"/>
      <c r="C372" s="607"/>
      <c r="D372" s="595" t="s">
        <v>183</v>
      </c>
      <c r="E372" s="596" t="s">
        <v>56</v>
      </c>
      <c r="F372" s="608" t="s">
        <v>983</v>
      </c>
      <c r="G372" s="608"/>
      <c r="H372" s="608"/>
    </row>
    <row r="373" spans="1:8" x14ac:dyDescent="0.2">
      <c r="A373" s="594"/>
      <c r="B373" s="607"/>
      <c r="C373" s="607"/>
      <c r="D373" s="595" t="s">
        <v>197</v>
      </c>
      <c r="E373" s="596" t="s">
        <v>73</v>
      </c>
      <c r="F373" s="608" t="s">
        <v>491</v>
      </c>
      <c r="G373" s="608"/>
      <c r="H373" s="608"/>
    </row>
    <row r="374" spans="1:8" x14ac:dyDescent="0.2">
      <c r="A374" s="594"/>
      <c r="B374" s="607"/>
      <c r="C374" s="607"/>
      <c r="D374" s="595" t="s">
        <v>184</v>
      </c>
      <c r="E374" s="596" t="s">
        <v>58</v>
      </c>
      <c r="F374" s="608" t="s">
        <v>984</v>
      </c>
      <c r="G374" s="608"/>
      <c r="H374" s="608"/>
    </row>
    <row r="375" spans="1:8" ht="15" x14ac:dyDescent="0.2">
      <c r="A375" s="593"/>
      <c r="B375" s="611" t="s">
        <v>985</v>
      </c>
      <c r="C375" s="611"/>
      <c r="D375" s="599"/>
      <c r="E375" s="600" t="s">
        <v>93</v>
      </c>
      <c r="F375" s="612" t="s">
        <v>986</v>
      </c>
      <c r="G375" s="612"/>
      <c r="H375" s="612"/>
    </row>
    <row r="376" spans="1:8" ht="33.75" x14ac:dyDescent="0.2">
      <c r="A376" s="594"/>
      <c r="B376" s="607"/>
      <c r="C376" s="607"/>
      <c r="D376" s="595" t="s">
        <v>627</v>
      </c>
      <c r="E376" s="596" t="s">
        <v>628</v>
      </c>
      <c r="F376" s="608" t="s">
        <v>656</v>
      </c>
      <c r="G376" s="608"/>
      <c r="H376" s="608"/>
    </row>
    <row r="377" spans="1:8" x14ac:dyDescent="0.2">
      <c r="A377" s="594"/>
      <c r="B377" s="607"/>
      <c r="C377" s="607"/>
      <c r="D377" s="595" t="s">
        <v>183</v>
      </c>
      <c r="E377" s="596" t="s">
        <v>56</v>
      </c>
      <c r="F377" s="608" t="s">
        <v>442</v>
      </c>
      <c r="G377" s="608"/>
      <c r="H377" s="608"/>
    </row>
    <row r="378" spans="1:8" x14ac:dyDescent="0.2">
      <c r="A378" s="594"/>
      <c r="B378" s="607"/>
      <c r="C378" s="607"/>
      <c r="D378" s="595" t="s">
        <v>184</v>
      </c>
      <c r="E378" s="596" t="s">
        <v>58</v>
      </c>
      <c r="F378" s="608" t="s">
        <v>622</v>
      </c>
      <c r="G378" s="608"/>
      <c r="H378" s="608"/>
    </row>
    <row r="379" spans="1:8" ht="15" x14ac:dyDescent="0.2">
      <c r="A379" s="593"/>
      <c r="B379" s="611" t="s">
        <v>987</v>
      </c>
      <c r="C379" s="611"/>
      <c r="D379" s="599"/>
      <c r="E379" s="600" t="s">
        <v>988</v>
      </c>
      <c r="F379" s="612" t="s">
        <v>989</v>
      </c>
      <c r="G379" s="612"/>
      <c r="H379" s="612"/>
    </row>
    <row r="380" spans="1:8" x14ac:dyDescent="0.2">
      <c r="A380" s="594"/>
      <c r="B380" s="607"/>
      <c r="C380" s="607"/>
      <c r="D380" s="595" t="s">
        <v>197</v>
      </c>
      <c r="E380" s="596" t="s">
        <v>73</v>
      </c>
      <c r="F380" s="608" t="s">
        <v>990</v>
      </c>
      <c r="G380" s="608"/>
      <c r="H380" s="608"/>
    </row>
    <row r="381" spans="1:8" x14ac:dyDescent="0.2">
      <c r="A381" s="594"/>
      <c r="B381" s="607"/>
      <c r="C381" s="607"/>
      <c r="D381" s="595" t="s">
        <v>184</v>
      </c>
      <c r="E381" s="596" t="s">
        <v>58</v>
      </c>
      <c r="F381" s="608" t="s">
        <v>991</v>
      </c>
      <c r="G381" s="608"/>
      <c r="H381" s="608"/>
    </row>
    <row r="382" spans="1:8" ht="22.5" x14ac:dyDescent="0.2">
      <c r="A382" s="593"/>
      <c r="B382" s="611" t="s">
        <v>605</v>
      </c>
      <c r="C382" s="611"/>
      <c r="D382" s="599"/>
      <c r="E382" s="600" t="s">
        <v>123</v>
      </c>
      <c r="F382" s="612" t="s">
        <v>612</v>
      </c>
      <c r="G382" s="612"/>
      <c r="H382" s="612"/>
    </row>
    <row r="383" spans="1:8" x14ac:dyDescent="0.2">
      <c r="A383" s="594"/>
      <c r="B383" s="607"/>
      <c r="C383" s="607"/>
      <c r="D383" s="595" t="s">
        <v>203</v>
      </c>
      <c r="E383" s="596" t="s">
        <v>131</v>
      </c>
      <c r="F383" s="608" t="s">
        <v>612</v>
      </c>
      <c r="G383" s="608"/>
      <c r="H383" s="608"/>
    </row>
    <row r="384" spans="1:8" ht="15" x14ac:dyDescent="0.2">
      <c r="A384" s="593"/>
      <c r="B384" s="611" t="s">
        <v>258</v>
      </c>
      <c r="C384" s="611"/>
      <c r="D384" s="599"/>
      <c r="E384" s="600" t="s">
        <v>111</v>
      </c>
      <c r="F384" s="612" t="s">
        <v>992</v>
      </c>
      <c r="G384" s="612"/>
      <c r="H384" s="612"/>
    </row>
    <row r="385" spans="1:8" x14ac:dyDescent="0.2">
      <c r="A385" s="594"/>
      <c r="B385" s="607"/>
      <c r="C385" s="607"/>
      <c r="D385" s="595" t="s">
        <v>183</v>
      </c>
      <c r="E385" s="596" t="s">
        <v>56</v>
      </c>
      <c r="F385" s="608" t="s">
        <v>489</v>
      </c>
      <c r="G385" s="608"/>
      <c r="H385" s="608"/>
    </row>
    <row r="386" spans="1:8" x14ac:dyDescent="0.2">
      <c r="A386" s="594"/>
      <c r="B386" s="607"/>
      <c r="C386" s="607"/>
      <c r="D386" s="595" t="s">
        <v>197</v>
      </c>
      <c r="E386" s="596" t="s">
        <v>73</v>
      </c>
      <c r="F386" s="608" t="s">
        <v>993</v>
      </c>
      <c r="G386" s="608"/>
      <c r="H386" s="608"/>
    </row>
    <row r="387" spans="1:8" x14ac:dyDescent="0.2">
      <c r="A387" s="594"/>
      <c r="B387" s="607"/>
      <c r="C387" s="607"/>
      <c r="D387" s="595" t="s">
        <v>184</v>
      </c>
      <c r="E387" s="596" t="s">
        <v>58</v>
      </c>
      <c r="F387" s="608" t="s">
        <v>489</v>
      </c>
      <c r="G387" s="608"/>
      <c r="H387" s="608"/>
    </row>
    <row r="388" spans="1:8" x14ac:dyDescent="0.2">
      <c r="A388" s="594"/>
      <c r="B388" s="607"/>
      <c r="C388" s="607"/>
      <c r="D388" s="595" t="s">
        <v>270</v>
      </c>
      <c r="E388" s="596" t="s">
        <v>359</v>
      </c>
      <c r="F388" s="608" t="s">
        <v>527</v>
      </c>
      <c r="G388" s="608"/>
      <c r="H388" s="608"/>
    </row>
    <row r="389" spans="1:8" x14ac:dyDescent="0.2">
      <c r="A389" s="594"/>
      <c r="B389" s="607"/>
      <c r="C389" s="607"/>
      <c r="D389" s="595" t="s">
        <v>35</v>
      </c>
      <c r="E389" s="596" t="s">
        <v>359</v>
      </c>
      <c r="F389" s="608" t="s">
        <v>994</v>
      </c>
      <c r="G389" s="608"/>
      <c r="H389" s="608"/>
    </row>
    <row r="390" spans="1:8" x14ac:dyDescent="0.2">
      <c r="A390" s="597" t="s">
        <v>180</v>
      </c>
      <c r="B390" s="609"/>
      <c r="C390" s="609"/>
      <c r="D390" s="597"/>
      <c r="E390" s="598" t="s">
        <v>84</v>
      </c>
      <c r="F390" s="610" t="s">
        <v>995</v>
      </c>
      <c r="G390" s="610"/>
      <c r="H390" s="610"/>
    </row>
    <row r="391" spans="1:8" ht="15" x14ac:dyDescent="0.2">
      <c r="A391" s="593"/>
      <c r="B391" s="611" t="s">
        <v>996</v>
      </c>
      <c r="C391" s="611"/>
      <c r="D391" s="599"/>
      <c r="E391" s="600" t="s">
        <v>997</v>
      </c>
      <c r="F391" s="612" t="s">
        <v>577</v>
      </c>
      <c r="G391" s="612"/>
      <c r="H391" s="612"/>
    </row>
    <row r="392" spans="1:8" x14ac:dyDescent="0.2">
      <c r="A392" s="594"/>
      <c r="B392" s="607"/>
      <c r="C392" s="607"/>
      <c r="D392" s="595" t="s">
        <v>184</v>
      </c>
      <c r="E392" s="596" t="s">
        <v>58</v>
      </c>
      <c r="F392" s="608" t="s">
        <v>577</v>
      </c>
      <c r="G392" s="608"/>
      <c r="H392" s="608"/>
    </row>
    <row r="393" spans="1:8" ht="15" x14ac:dyDescent="0.2">
      <c r="A393" s="593"/>
      <c r="B393" s="611" t="s">
        <v>181</v>
      </c>
      <c r="C393" s="611"/>
      <c r="D393" s="599"/>
      <c r="E393" s="600" t="s">
        <v>85</v>
      </c>
      <c r="F393" s="612" t="s">
        <v>998</v>
      </c>
      <c r="G393" s="612"/>
      <c r="H393" s="612"/>
    </row>
    <row r="394" spans="1:8" ht="22.5" x14ac:dyDescent="0.2">
      <c r="A394" s="594"/>
      <c r="B394" s="607"/>
      <c r="C394" s="607"/>
      <c r="D394" s="595" t="s">
        <v>999</v>
      </c>
      <c r="E394" s="596" t="s">
        <v>86</v>
      </c>
      <c r="F394" s="608" t="s">
        <v>1000</v>
      </c>
      <c r="G394" s="608"/>
      <c r="H394" s="608"/>
    </row>
    <row r="395" spans="1:8" x14ac:dyDescent="0.2">
      <c r="A395" s="594"/>
      <c r="B395" s="607"/>
      <c r="C395" s="607"/>
      <c r="D395" s="595" t="s">
        <v>347</v>
      </c>
      <c r="E395" s="596" t="s">
        <v>49</v>
      </c>
      <c r="F395" s="608" t="s">
        <v>1001</v>
      </c>
      <c r="G395" s="608"/>
      <c r="H395" s="608"/>
    </row>
    <row r="396" spans="1:8" x14ac:dyDescent="0.2">
      <c r="A396" s="594"/>
      <c r="B396" s="607"/>
      <c r="C396" s="607"/>
      <c r="D396" s="595" t="s">
        <v>351</v>
      </c>
      <c r="E396" s="596" t="s">
        <v>50</v>
      </c>
      <c r="F396" s="608" t="s">
        <v>1002</v>
      </c>
      <c r="G396" s="608"/>
      <c r="H396" s="608"/>
    </row>
    <row r="397" spans="1:8" x14ac:dyDescent="0.2">
      <c r="A397" s="594"/>
      <c r="B397" s="607"/>
      <c r="C397" s="607"/>
      <c r="D397" s="595" t="s">
        <v>209</v>
      </c>
      <c r="E397" s="596" t="s">
        <v>147</v>
      </c>
      <c r="F397" s="608" t="s">
        <v>1003</v>
      </c>
      <c r="G397" s="608"/>
      <c r="H397" s="608"/>
    </row>
    <row r="398" spans="1:8" x14ac:dyDescent="0.2">
      <c r="A398" s="594"/>
      <c r="B398" s="607"/>
      <c r="C398" s="607"/>
      <c r="D398" s="595" t="s">
        <v>183</v>
      </c>
      <c r="E398" s="596" t="s">
        <v>56</v>
      </c>
      <c r="F398" s="608" t="s">
        <v>1004</v>
      </c>
      <c r="G398" s="608"/>
      <c r="H398" s="608"/>
    </row>
    <row r="399" spans="1:8" x14ac:dyDescent="0.2">
      <c r="A399" s="594"/>
      <c r="B399" s="607"/>
      <c r="C399" s="607"/>
      <c r="D399" s="595" t="s">
        <v>197</v>
      </c>
      <c r="E399" s="596" t="s">
        <v>73</v>
      </c>
      <c r="F399" s="608" t="s">
        <v>1005</v>
      </c>
      <c r="G399" s="608"/>
      <c r="H399" s="608"/>
    </row>
    <row r="400" spans="1:8" x14ac:dyDescent="0.2">
      <c r="A400" s="594"/>
      <c r="B400" s="607"/>
      <c r="C400" s="607"/>
      <c r="D400" s="595" t="s">
        <v>184</v>
      </c>
      <c r="E400" s="596" t="s">
        <v>58</v>
      </c>
      <c r="F400" s="608" t="s">
        <v>1006</v>
      </c>
      <c r="G400" s="608"/>
      <c r="H400" s="608"/>
    </row>
    <row r="401" spans="1:8" x14ac:dyDescent="0.2">
      <c r="A401" s="594"/>
      <c r="B401" s="607"/>
      <c r="C401" s="607"/>
      <c r="D401" s="595" t="s">
        <v>201</v>
      </c>
      <c r="E401" s="596" t="s">
        <v>202</v>
      </c>
      <c r="F401" s="608" t="s">
        <v>1007</v>
      </c>
      <c r="G401" s="608"/>
      <c r="H401" s="608"/>
    </row>
    <row r="402" spans="1:8" x14ac:dyDescent="0.2">
      <c r="A402" s="594"/>
      <c r="B402" s="607"/>
      <c r="C402" s="607"/>
      <c r="D402" s="595" t="s">
        <v>203</v>
      </c>
      <c r="E402" s="596" t="s">
        <v>131</v>
      </c>
      <c r="F402" s="608" t="s">
        <v>647</v>
      </c>
      <c r="G402" s="608"/>
      <c r="H402" s="608"/>
    </row>
    <row r="403" spans="1:8" x14ac:dyDescent="0.2">
      <c r="A403" s="594"/>
      <c r="B403" s="607"/>
      <c r="C403" s="607"/>
      <c r="D403" s="595" t="s">
        <v>270</v>
      </c>
      <c r="E403" s="596" t="s">
        <v>359</v>
      </c>
      <c r="F403" s="608" t="s">
        <v>1008</v>
      </c>
      <c r="G403" s="608"/>
      <c r="H403" s="608"/>
    </row>
    <row r="404" spans="1:8" x14ac:dyDescent="0.2">
      <c r="A404" s="594"/>
      <c r="B404" s="607"/>
      <c r="C404" s="607"/>
      <c r="D404" s="595" t="s">
        <v>35</v>
      </c>
      <c r="E404" s="596" t="s">
        <v>359</v>
      </c>
      <c r="F404" s="608" t="s">
        <v>1009</v>
      </c>
      <c r="G404" s="608"/>
      <c r="H404" s="608"/>
    </row>
    <row r="405" spans="1:8" ht="15" x14ac:dyDescent="0.2">
      <c r="A405" s="593"/>
      <c r="B405" s="611" t="s">
        <v>205</v>
      </c>
      <c r="C405" s="611"/>
      <c r="D405" s="599"/>
      <c r="E405" s="600" t="s">
        <v>87</v>
      </c>
      <c r="F405" s="612" t="s">
        <v>1010</v>
      </c>
      <c r="G405" s="612"/>
      <c r="H405" s="612"/>
    </row>
    <row r="406" spans="1:8" ht="22.5" x14ac:dyDescent="0.2">
      <c r="A406" s="594"/>
      <c r="B406" s="607"/>
      <c r="C406" s="607"/>
      <c r="D406" s="595" t="s">
        <v>999</v>
      </c>
      <c r="E406" s="596" t="s">
        <v>86</v>
      </c>
      <c r="F406" s="608" t="s">
        <v>1011</v>
      </c>
      <c r="G406" s="608"/>
      <c r="H406" s="608"/>
    </row>
    <row r="407" spans="1:8" x14ac:dyDescent="0.2">
      <c r="A407" s="594"/>
      <c r="B407" s="607"/>
      <c r="C407" s="607"/>
      <c r="D407" s="595" t="s">
        <v>183</v>
      </c>
      <c r="E407" s="596" t="s">
        <v>56</v>
      </c>
      <c r="F407" s="608" t="s">
        <v>1012</v>
      </c>
      <c r="G407" s="608"/>
      <c r="H407" s="608"/>
    </row>
    <row r="408" spans="1:8" ht="15" x14ac:dyDescent="0.2">
      <c r="A408" s="593"/>
      <c r="B408" s="611" t="s">
        <v>1013</v>
      </c>
      <c r="C408" s="611"/>
      <c r="D408" s="599"/>
      <c r="E408" s="600" t="s">
        <v>88</v>
      </c>
      <c r="F408" s="612" t="s">
        <v>1014</v>
      </c>
      <c r="G408" s="612"/>
      <c r="H408" s="612"/>
    </row>
    <row r="409" spans="1:8" ht="22.5" x14ac:dyDescent="0.2">
      <c r="A409" s="594"/>
      <c r="B409" s="607"/>
      <c r="C409" s="607"/>
      <c r="D409" s="595" t="s">
        <v>999</v>
      </c>
      <c r="E409" s="596" t="s">
        <v>86</v>
      </c>
      <c r="F409" s="608" t="s">
        <v>1014</v>
      </c>
      <c r="G409" s="608"/>
      <c r="H409" s="608"/>
    </row>
    <row r="410" spans="1:8" ht="15" x14ac:dyDescent="0.2">
      <c r="A410" s="593"/>
      <c r="B410" s="611" t="s">
        <v>208</v>
      </c>
      <c r="C410" s="611"/>
      <c r="D410" s="599"/>
      <c r="E410" s="600" t="s">
        <v>111</v>
      </c>
      <c r="F410" s="612" t="s">
        <v>1015</v>
      </c>
      <c r="G410" s="612"/>
      <c r="H410" s="612"/>
    </row>
    <row r="411" spans="1:8" x14ac:dyDescent="0.2">
      <c r="A411" s="594"/>
      <c r="B411" s="607"/>
      <c r="C411" s="607"/>
      <c r="D411" s="595" t="s">
        <v>209</v>
      </c>
      <c r="E411" s="596" t="s">
        <v>147</v>
      </c>
      <c r="F411" s="608" t="s">
        <v>927</v>
      </c>
      <c r="G411" s="608"/>
      <c r="H411" s="608"/>
    </row>
    <row r="412" spans="1:8" x14ac:dyDescent="0.2">
      <c r="A412" s="594"/>
      <c r="B412" s="607"/>
      <c r="C412" s="607"/>
      <c r="D412" s="595" t="s">
        <v>183</v>
      </c>
      <c r="E412" s="596" t="s">
        <v>56</v>
      </c>
      <c r="F412" s="608" t="s">
        <v>1016</v>
      </c>
      <c r="G412" s="608"/>
      <c r="H412" s="608"/>
    </row>
    <row r="413" spans="1:8" x14ac:dyDescent="0.2">
      <c r="A413" s="594"/>
      <c r="B413" s="607"/>
      <c r="C413" s="607"/>
      <c r="D413" s="595" t="s">
        <v>184</v>
      </c>
      <c r="E413" s="596" t="s">
        <v>58</v>
      </c>
      <c r="F413" s="608" t="s">
        <v>1017</v>
      </c>
      <c r="G413" s="608"/>
      <c r="H413" s="608"/>
    </row>
    <row r="414" spans="1:8" x14ac:dyDescent="0.2">
      <c r="A414" s="594"/>
      <c r="B414" s="607"/>
      <c r="C414" s="607"/>
      <c r="D414" s="595" t="s">
        <v>26</v>
      </c>
      <c r="E414" s="596" t="s">
        <v>359</v>
      </c>
      <c r="F414" s="608" t="s">
        <v>1018</v>
      </c>
      <c r="G414" s="608"/>
      <c r="H414" s="608"/>
    </row>
    <row r="415" spans="1:8" x14ac:dyDescent="0.2">
      <c r="A415" s="597" t="s">
        <v>219</v>
      </c>
      <c r="B415" s="609"/>
      <c r="C415" s="609"/>
      <c r="D415" s="597"/>
      <c r="E415" s="598" t="s">
        <v>220</v>
      </c>
      <c r="F415" s="610" t="s">
        <v>1019</v>
      </c>
      <c r="G415" s="610"/>
      <c r="H415" s="610"/>
    </row>
    <row r="416" spans="1:8" ht="15" x14ac:dyDescent="0.2">
      <c r="A416" s="593"/>
      <c r="B416" s="611" t="s">
        <v>1020</v>
      </c>
      <c r="C416" s="611"/>
      <c r="D416" s="599"/>
      <c r="E416" s="600" t="s">
        <v>1021</v>
      </c>
      <c r="F416" s="612" t="s">
        <v>1022</v>
      </c>
      <c r="G416" s="612"/>
      <c r="H416" s="612"/>
    </row>
    <row r="417" spans="1:8" x14ac:dyDescent="0.2">
      <c r="A417" s="594"/>
      <c r="B417" s="607"/>
      <c r="C417" s="607"/>
      <c r="D417" s="595" t="s">
        <v>347</v>
      </c>
      <c r="E417" s="596" t="s">
        <v>49</v>
      </c>
      <c r="F417" s="608" t="s">
        <v>509</v>
      </c>
      <c r="G417" s="608"/>
      <c r="H417" s="608"/>
    </row>
    <row r="418" spans="1:8" x14ac:dyDescent="0.2">
      <c r="A418" s="594"/>
      <c r="B418" s="607"/>
      <c r="C418" s="607"/>
      <c r="D418" s="595" t="s">
        <v>351</v>
      </c>
      <c r="E418" s="596" t="s">
        <v>50</v>
      </c>
      <c r="F418" s="608" t="s">
        <v>1023</v>
      </c>
      <c r="G418" s="608"/>
      <c r="H418" s="608"/>
    </row>
    <row r="419" spans="1:8" x14ac:dyDescent="0.2">
      <c r="A419" s="594"/>
      <c r="B419" s="607"/>
      <c r="C419" s="607"/>
      <c r="D419" s="595" t="s">
        <v>209</v>
      </c>
      <c r="E419" s="596" t="s">
        <v>147</v>
      </c>
      <c r="F419" s="608" t="s">
        <v>898</v>
      </c>
      <c r="G419" s="608"/>
      <c r="H419" s="608"/>
    </row>
    <row r="420" spans="1:8" x14ac:dyDescent="0.2">
      <c r="A420" s="594"/>
      <c r="B420" s="607"/>
      <c r="C420" s="607"/>
      <c r="D420" s="595" t="s">
        <v>183</v>
      </c>
      <c r="E420" s="596" t="s">
        <v>56</v>
      </c>
      <c r="F420" s="608" t="s">
        <v>1024</v>
      </c>
      <c r="G420" s="608"/>
      <c r="H420" s="608"/>
    </row>
    <row r="421" spans="1:8" ht="22.5" x14ac:dyDescent="0.2">
      <c r="A421" s="594"/>
      <c r="B421" s="607"/>
      <c r="C421" s="607"/>
      <c r="D421" s="595" t="s">
        <v>706</v>
      </c>
      <c r="E421" s="596" t="s">
        <v>707</v>
      </c>
      <c r="F421" s="608" t="s">
        <v>457</v>
      </c>
      <c r="G421" s="608"/>
      <c r="H421" s="608"/>
    </row>
    <row r="422" spans="1:8" x14ac:dyDescent="0.2">
      <c r="A422" s="594"/>
      <c r="B422" s="607"/>
      <c r="C422" s="607"/>
      <c r="D422" s="595" t="s">
        <v>197</v>
      </c>
      <c r="E422" s="596" t="s">
        <v>73</v>
      </c>
      <c r="F422" s="608" t="s">
        <v>561</v>
      </c>
      <c r="G422" s="608"/>
      <c r="H422" s="608"/>
    </row>
    <row r="423" spans="1:8" x14ac:dyDescent="0.2">
      <c r="A423" s="594"/>
      <c r="B423" s="607"/>
      <c r="C423" s="607"/>
      <c r="D423" s="595" t="s">
        <v>184</v>
      </c>
      <c r="E423" s="596" t="s">
        <v>58</v>
      </c>
      <c r="F423" s="608" t="s">
        <v>793</v>
      </c>
      <c r="G423" s="608"/>
      <c r="H423" s="608"/>
    </row>
    <row r="424" spans="1:8" x14ac:dyDescent="0.2">
      <c r="A424" s="594"/>
      <c r="B424" s="607"/>
      <c r="C424" s="607"/>
      <c r="D424" s="595" t="s">
        <v>203</v>
      </c>
      <c r="E424" s="596" t="s">
        <v>131</v>
      </c>
      <c r="F424" s="608" t="s">
        <v>420</v>
      </c>
      <c r="G424" s="608"/>
      <c r="H424" s="608"/>
    </row>
    <row r="425" spans="1:8" ht="15" x14ac:dyDescent="0.2">
      <c r="A425" s="593"/>
      <c r="B425" s="611" t="s">
        <v>221</v>
      </c>
      <c r="C425" s="611"/>
      <c r="D425" s="599"/>
      <c r="E425" s="600" t="s">
        <v>111</v>
      </c>
      <c r="F425" s="612" t="s">
        <v>1025</v>
      </c>
      <c r="G425" s="612"/>
      <c r="H425" s="612"/>
    </row>
    <row r="426" spans="1:8" ht="56.25" x14ac:dyDescent="0.2">
      <c r="A426" s="594"/>
      <c r="B426" s="607"/>
      <c r="C426" s="607"/>
      <c r="D426" s="595" t="s">
        <v>572</v>
      </c>
      <c r="E426" s="596" t="s">
        <v>893</v>
      </c>
      <c r="F426" s="608" t="s">
        <v>1026</v>
      </c>
      <c r="G426" s="608"/>
      <c r="H426" s="608"/>
    </row>
    <row r="427" spans="1:8" x14ac:dyDescent="0.2">
      <c r="A427" s="594"/>
      <c r="B427" s="607"/>
      <c r="C427" s="607"/>
      <c r="D427" s="595" t="s">
        <v>209</v>
      </c>
      <c r="E427" s="596" t="s">
        <v>147</v>
      </c>
      <c r="F427" s="608" t="s">
        <v>741</v>
      </c>
      <c r="G427" s="608"/>
      <c r="H427" s="608"/>
    </row>
    <row r="428" spans="1:8" x14ac:dyDescent="0.2">
      <c r="A428" s="594"/>
      <c r="B428" s="607"/>
      <c r="C428" s="607"/>
      <c r="D428" s="595" t="s">
        <v>183</v>
      </c>
      <c r="E428" s="596" t="s">
        <v>56</v>
      </c>
      <c r="F428" s="608" t="s">
        <v>1027</v>
      </c>
      <c r="G428" s="608"/>
      <c r="H428" s="608"/>
    </row>
    <row r="429" spans="1:8" x14ac:dyDescent="0.2">
      <c r="A429" s="594"/>
      <c r="B429" s="607"/>
      <c r="C429" s="607"/>
      <c r="D429" s="595" t="s">
        <v>184</v>
      </c>
      <c r="E429" s="596" t="s">
        <v>58</v>
      </c>
      <c r="F429" s="608" t="s">
        <v>1028</v>
      </c>
      <c r="G429" s="608"/>
      <c r="H429" s="608"/>
    </row>
    <row r="430" spans="1:8" x14ac:dyDescent="0.2">
      <c r="A430" s="594"/>
      <c r="B430" s="607"/>
      <c r="C430" s="607"/>
      <c r="D430" s="595" t="s">
        <v>203</v>
      </c>
      <c r="E430" s="596" t="s">
        <v>131</v>
      </c>
      <c r="F430" s="608" t="s">
        <v>1029</v>
      </c>
      <c r="G430" s="608"/>
      <c r="H430" s="608"/>
    </row>
    <row r="431" spans="1:8" x14ac:dyDescent="0.2">
      <c r="A431" s="594"/>
      <c r="B431" s="607"/>
      <c r="C431" s="607"/>
      <c r="D431" s="595" t="s">
        <v>26</v>
      </c>
      <c r="E431" s="596" t="s">
        <v>359</v>
      </c>
      <c r="F431" s="608" t="s">
        <v>577</v>
      </c>
      <c r="G431" s="608"/>
      <c r="H431" s="608"/>
    </row>
    <row r="432" spans="1:8" x14ac:dyDescent="0.2">
      <c r="A432" s="616" t="s">
        <v>174</v>
      </c>
      <c r="B432" s="616"/>
      <c r="C432" s="616"/>
      <c r="D432" s="616"/>
      <c r="E432" s="616"/>
      <c r="F432" s="606" t="s">
        <v>1030</v>
      </c>
      <c r="G432" s="606"/>
      <c r="H432" s="606"/>
    </row>
  </sheetData>
  <mergeCells count="861">
    <mergeCell ref="A1:H1"/>
    <mergeCell ref="A2:H2"/>
    <mergeCell ref="B3:C3"/>
    <mergeCell ref="F3:H3"/>
    <mergeCell ref="B4:C4"/>
    <mergeCell ref="F4:H4"/>
    <mergeCell ref="B8:C8"/>
    <mergeCell ref="F8:H8"/>
    <mergeCell ref="B9:C9"/>
    <mergeCell ref="F9:H9"/>
    <mergeCell ref="B10:C10"/>
    <mergeCell ref="F10:H10"/>
    <mergeCell ref="B5:C5"/>
    <mergeCell ref="F5:H5"/>
    <mergeCell ref="B6:C6"/>
    <mergeCell ref="F6:H6"/>
    <mergeCell ref="B7:C7"/>
    <mergeCell ref="F7:H7"/>
    <mergeCell ref="B14:C14"/>
    <mergeCell ref="F14:H14"/>
    <mergeCell ref="B15:C15"/>
    <mergeCell ref="F15:H15"/>
    <mergeCell ref="B16:C16"/>
    <mergeCell ref="F16:H16"/>
    <mergeCell ref="B11:C11"/>
    <mergeCell ref="F11:H11"/>
    <mergeCell ref="B12:C12"/>
    <mergeCell ref="F12:H12"/>
    <mergeCell ref="B13:C13"/>
    <mergeCell ref="F13:H13"/>
    <mergeCell ref="B20:C20"/>
    <mergeCell ref="F20:H20"/>
    <mergeCell ref="B21:C21"/>
    <mergeCell ref="F21:H21"/>
    <mergeCell ref="B22:C22"/>
    <mergeCell ref="F22:H22"/>
    <mergeCell ref="B17:C17"/>
    <mergeCell ref="F17:H17"/>
    <mergeCell ref="B18:C18"/>
    <mergeCell ref="F18:H18"/>
    <mergeCell ref="B19:C19"/>
    <mergeCell ref="F19:H19"/>
    <mergeCell ref="B26:C26"/>
    <mergeCell ref="F26:H26"/>
    <mergeCell ref="B27:C27"/>
    <mergeCell ref="F27:H27"/>
    <mergeCell ref="B28:C28"/>
    <mergeCell ref="F28:H28"/>
    <mergeCell ref="B23:C23"/>
    <mergeCell ref="F23:H23"/>
    <mergeCell ref="B24:C24"/>
    <mergeCell ref="F24:H24"/>
    <mergeCell ref="B25:C25"/>
    <mergeCell ref="F25:H25"/>
    <mergeCell ref="B32:C32"/>
    <mergeCell ref="F32:H32"/>
    <mergeCell ref="B33:C33"/>
    <mergeCell ref="F33:H33"/>
    <mergeCell ref="B34:C34"/>
    <mergeCell ref="F34:H34"/>
    <mergeCell ref="B29:C29"/>
    <mergeCell ref="F29:H29"/>
    <mergeCell ref="B30:C30"/>
    <mergeCell ref="F30:H30"/>
    <mergeCell ref="B31:C31"/>
    <mergeCell ref="F31:H31"/>
    <mergeCell ref="B41:C41"/>
    <mergeCell ref="F41:H41"/>
    <mergeCell ref="B38:C38"/>
    <mergeCell ref="F38:H38"/>
    <mergeCell ref="B39:C39"/>
    <mergeCell ref="F39:H39"/>
    <mergeCell ref="B40:C40"/>
    <mergeCell ref="F40:H40"/>
    <mergeCell ref="B35:C35"/>
    <mergeCell ref="F35:H35"/>
    <mergeCell ref="B36:C36"/>
    <mergeCell ref="F36:H36"/>
    <mergeCell ref="B37:C37"/>
    <mergeCell ref="F37:H37"/>
    <mergeCell ref="B45:C45"/>
    <mergeCell ref="F45:H45"/>
    <mergeCell ref="B46:C46"/>
    <mergeCell ref="F46:H46"/>
    <mergeCell ref="B47:C47"/>
    <mergeCell ref="F47:H47"/>
    <mergeCell ref="B42:C42"/>
    <mergeCell ref="F42:H42"/>
    <mergeCell ref="B43:C43"/>
    <mergeCell ref="F43:H43"/>
    <mergeCell ref="B44:C44"/>
    <mergeCell ref="F44:H44"/>
    <mergeCell ref="B51:C51"/>
    <mergeCell ref="F51:H51"/>
    <mergeCell ref="B52:C52"/>
    <mergeCell ref="F52:H52"/>
    <mergeCell ref="B53:C53"/>
    <mergeCell ref="F53:H53"/>
    <mergeCell ref="B48:C48"/>
    <mergeCell ref="F48:H48"/>
    <mergeCell ref="B49:C49"/>
    <mergeCell ref="F49:H49"/>
    <mergeCell ref="B50:C50"/>
    <mergeCell ref="F50:H50"/>
    <mergeCell ref="B57:C57"/>
    <mergeCell ref="F57:H57"/>
    <mergeCell ref="B58:C58"/>
    <mergeCell ref="F58:H58"/>
    <mergeCell ref="B59:C59"/>
    <mergeCell ref="F59:H59"/>
    <mergeCell ref="B54:C54"/>
    <mergeCell ref="F54:H54"/>
    <mergeCell ref="B55:C55"/>
    <mergeCell ref="F55:H55"/>
    <mergeCell ref="B56:C56"/>
    <mergeCell ref="F56:H56"/>
    <mergeCell ref="B63:C63"/>
    <mergeCell ref="F63:H63"/>
    <mergeCell ref="B64:C64"/>
    <mergeCell ref="F64:H64"/>
    <mergeCell ref="B65:C65"/>
    <mergeCell ref="F65:H65"/>
    <mergeCell ref="B60:C60"/>
    <mergeCell ref="F60:H60"/>
    <mergeCell ref="B61:C61"/>
    <mergeCell ref="F61:H61"/>
    <mergeCell ref="B62:C62"/>
    <mergeCell ref="F62:H62"/>
    <mergeCell ref="B69:C69"/>
    <mergeCell ref="F69:H69"/>
    <mergeCell ref="B70:C70"/>
    <mergeCell ref="F70:H70"/>
    <mergeCell ref="B71:C71"/>
    <mergeCell ref="F71:H71"/>
    <mergeCell ref="B66:C66"/>
    <mergeCell ref="F66:H66"/>
    <mergeCell ref="B67:C67"/>
    <mergeCell ref="F67:H67"/>
    <mergeCell ref="B68:C68"/>
    <mergeCell ref="F68:H68"/>
    <mergeCell ref="B75:C75"/>
    <mergeCell ref="F75:H75"/>
    <mergeCell ref="B76:C76"/>
    <mergeCell ref="F76:H76"/>
    <mergeCell ref="B77:C77"/>
    <mergeCell ref="F77:H77"/>
    <mergeCell ref="B72:C72"/>
    <mergeCell ref="F72:H72"/>
    <mergeCell ref="B73:C73"/>
    <mergeCell ref="F73:H73"/>
    <mergeCell ref="B74:C74"/>
    <mergeCell ref="F74:H74"/>
    <mergeCell ref="B84:C84"/>
    <mergeCell ref="F84:H84"/>
    <mergeCell ref="B81:C81"/>
    <mergeCell ref="F81:H81"/>
    <mergeCell ref="B82:C82"/>
    <mergeCell ref="F82:H82"/>
    <mergeCell ref="B83:C83"/>
    <mergeCell ref="F83:H83"/>
    <mergeCell ref="B78:C78"/>
    <mergeCell ref="F78:H78"/>
    <mergeCell ref="B79:C79"/>
    <mergeCell ref="F79:H79"/>
    <mergeCell ref="B80:C80"/>
    <mergeCell ref="F80:H80"/>
    <mergeCell ref="B88:C88"/>
    <mergeCell ref="F88:H88"/>
    <mergeCell ref="B89:C89"/>
    <mergeCell ref="F89:H89"/>
    <mergeCell ref="B90:C90"/>
    <mergeCell ref="F90:H90"/>
    <mergeCell ref="B85:C85"/>
    <mergeCell ref="F85:H85"/>
    <mergeCell ref="B86:C86"/>
    <mergeCell ref="F86:H86"/>
    <mergeCell ref="B87:C87"/>
    <mergeCell ref="F87:H87"/>
    <mergeCell ref="B94:C94"/>
    <mergeCell ref="F94:H94"/>
    <mergeCell ref="B95:C95"/>
    <mergeCell ref="F95:H95"/>
    <mergeCell ref="B96:C96"/>
    <mergeCell ref="F96:H96"/>
    <mergeCell ref="B91:C91"/>
    <mergeCell ref="F91:H91"/>
    <mergeCell ref="B92:C92"/>
    <mergeCell ref="F92:H92"/>
    <mergeCell ref="B93:C93"/>
    <mergeCell ref="F93:H93"/>
    <mergeCell ref="B100:C100"/>
    <mergeCell ref="F100:H100"/>
    <mergeCell ref="B101:C101"/>
    <mergeCell ref="F101:H101"/>
    <mergeCell ref="B102:C102"/>
    <mergeCell ref="F102:H102"/>
    <mergeCell ref="B97:C97"/>
    <mergeCell ref="F97:H97"/>
    <mergeCell ref="B98:C98"/>
    <mergeCell ref="F98:H98"/>
    <mergeCell ref="B99:C99"/>
    <mergeCell ref="F99:H99"/>
    <mergeCell ref="B106:C106"/>
    <mergeCell ref="F106:H106"/>
    <mergeCell ref="B107:C107"/>
    <mergeCell ref="F107:H107"/>
    <mergeCell ref="B108:C108"/>
    <mergeCell ref="F108:H108"/>
    <mergeCell ref="B103:C103"/>
    <mergeCell ref="F103:H103"/>
    <mergeCell ref="B104:C104"/>
    <mergeCell ref="F104:H104"/>
    <mergeCell ref="B105:C105"/>
    <mergeCell ref="F105:H105"/>
    <mergeCell ref="B112:C112"/>
    <mergeCell ref="F112:H112"/>
    <mergeCell ref="B113:C113"/>
    <mergeCell ref="F113:H113"/>
    <mergeCell ref="B114:C114"/>
    <mergeCell ref="F114:H114"/>
    <mergeCell ref="B109:C109"/>
    <mergeCell ref="F109:H109"/>
    <mergeCell ref="B110:C110"/>
    <mergeCell ref="F110:H110"/>
    <mergeCell ref="B111:C111"/>
    <mergeCell ref="F111:H111"/>
    <mergeCell ref="B118:C118"/>
    <mergeCell ref="F118:H118"/>
    <mergeCell ref="B119:C119"/>
    <mergeCell ref="F119:H119"/>
    <mergeCell ref="B120:C120"/>
    <mergeCell ref="F120:H120"/>
    <mergeCell ref="B115:C115"/>
    <mergeCell ref="F115:H115"/>
    <mergeCell ref="B116:C116"/>
    <mergeCell ref="F116:H116"/>
    <mergeCell ref="B117:C117"/>
    <mergeCell ref="F117:H117"/>
    <mergeCell ref="B124:C124"/>
    <mergeCell ref="F124:H124"/>
    <mergeCell ref="B125:C125"/>
    <mergeCell ref="F125:H125"/>
    <mergeCell ref="B126:C126"/>
    <mergeCell ref="F126:H126"/>
    <mergeCell ref="B121:C121"/>
    <mergeCell ref="F121:H121"/>
    <mergeCell ref="B122:C122"/>
    <mergeCell ref="F122:H122"/>
    <mergeCell ref="B123:C123"/>
    <mergeCell ref="F123:H123"/>
    <mergeCell ref="B129:C129"/>
    <mergeCell ref="F129:H129"/>
    <mergeCell ref="B130:C130"/>
    <mergeCell ref="F130:H130"/>
    <mergeCell ref="B131:C131"/>
    <mergeCell ref="F131:H131"/>
    <mergeCell ref="B127:C127"/>
    <mergeCell ref="F127:H127"/>
    <mergeCell ref="B128:C128"/>
    <mergeCell ref="F128:H128"/>
    <mergeCell ref="B135:C135"/>
    <mergeCell ref="F135:H135"/>
    <mergeCell ref="B136:C136"/>
    <mergeCell ref="F136:H136"/>
    <mergeCell ref="B137:C137"/>
    <mergeCell ref="F137:H137"/>
    <mergeCell ref="B132:C132"/>
    <mergeCell ref="F132:H132"/>
    <mergeCell ref="B133:C133"/>
    <mergeCell ref="F133:H133"/>
    <mergeCell ref="B134:C134"/>
    <mergeCell ref="F134:H134"/>
    <mergeCell ref="B141:C141"/>
    <mergeCell ref="F141:H141"/>
    <mergeCell ref="B142:C142"/>
    <mergeCell ref="F142:H142"/>
    <mergeCell ref="B143:C143"/>
    <mergeCell ref="F143:H143"/>
    <mergeCell ref="B138:C138"/>
    <mergeCell ref="F138:H138"/>
    <mergeCell ref="B139:C139"/>
    <mergeCell ref="F139:H139"/>
    <mergeCell ref="B140:C140"/>
    <mergeCell ref="F140:H140"/>
    <mergeCell ref="B147:C147"/>
    <mergeCell ref="F147:H147"/>
    <mergeCell ref="B148:C148"/>
    <mergeCell ref="F148:H148"/>
    <mergeCell ref="B149:C149"/>
    <mergeCell ref="F149:H149"/>
    <mergeCell ref="B144:C144"/>
    <mergeCell ref="F144:H144"/>
    <mergeCell ref="B145:C145"/>
    <mergeCell ref="F145:H145"/>
    <mergeCell ref="B146:C146"/>
    <mergeCell ref="F146:H146"/>
    <mergeCell ref="B153:C153"/>
    <mergeCell ref="F153:H153"/>
    <mergeCell ref="B154:C154"/>
    <mergeCell ref="F154:H154"/>
    <mergeCell ref="B155:C155"/>
    <mergeCell ref="F155:H155"/>
    <mergeCell ref="B150:C150"/>
    <mergeCell ref="F150:H150"/>
    <mergeCell ref="B151:C151"/>
    <mergeCell ref="F151:H151"/>
    <mergeCell ref="B152:C152"/>
    <mergeCell ref="F152:H152"/>
    <mergeCell ref="B159:C159"/>
    <mergeCell ref="F159:H159"/>
    <mergeCell ref="B160:C160"/>
    <mergeCell ref="F160:H160"/>
    <mergeCell ref="B161:C161"/>
    <mergeCell ref="F161:H161"/>
    <mergeCell ref="B156:C156"/>
    <mergeCell ref="F156:H156"/>
    <mergeCell ref="B157:C157"/>
    <mergeCell ref="F157:H157"/>
    <mergeCell ref="B158:C158"/>
    <mergeCell ref="F158:H158"/>
    <mergeCell ref="B165:C165"/>
    <mergeCell ref="F165:H165"/>
    <mergeCell ref="B166:C166"/>
    <mergeCell ref="F166:H166"/>
    <mergeCell ref="B167:C167"/>
    <mergeCell ref="F167:H167"/>
    <mergeCell ref="B162:C162"/>
    <mergeCell ref="F162:H162"/>
    <mergeCell ref="B163:C163"/>
    <mergeCell ref="F163:H163"/>
    <mergeCell ref="B164:C164"/>
    <mergeCell ref="F164:H164"/>
    <mergeCell ref="B172:C172"/>
    <mergeCell ref="F172:H172"/>
    <mergeCell ref="B173:C173"/>
    <mergeCell ref="F173:H173"/>
    <mergeCell ref="B174:C174"/>
    <mergeCell ref="F174:H174"/>
    <mergeCell ref="B171:C171"/>
    <mergeCell ref="F171:H171"/>
    <mergeCell ref="B168:C168"/>
    <mergeCell ref="F168:H168"/>
    <mergeCell ref="B169:C169"/>
    <mergeCell ref="F169:H169"/>
    <mergeCell ref="B170:C170"/>
    <mergeCell ref="F170:H170"/>
    <mergeCell ref="B178:C178"/>
    <mergeCell ref="F178:H178"/>
    <mergeCell ref="B179:C179"/>
    <mergeCell ref="F179:H179"/>
    <mergeCell ref="B180:C180"/>
    <mergeCell ref="F180:H180"/>
    <mergeCell ref="B175:C175"/>
    <mergeCell ref="F175:H175"/>
    <mergeCell ref="B176:C176"/>
    <mergeCell ref="F176:H176"/>
    <mergeCell ref="B177:C177"/>
    <mergeCell ref="F177:H177"/>
    <mergeCell ref="B184:C184"/>
    <mergeCell ref="F184:H184"/>
    <mergeCell ref="B185:C185"/>
    <mergeCell ref="F185:H185"/>
    <mergeCell ref="B186:C186"/>
    <mergeCell ref="F186:H186"/>
    <mergeCell ref="B181:C181"/>
    <mergeCell ref="F181:H181"/>
    <mergeCell ref="B182:C182"/>
    <mergeCell ref="F182:H182"/>
    <mergeCell ref="B183:C183"/>
    <mergeCell ref="F183:H183"/>
    <mergeCell ref="B190:C190"/>
    <mergeCell ref="F190:H190"/>
    <mergeCell ref="B191:C191"/>
    <mergeCell ref="F191:H191"/>
    <mergeCell ref="B192:C192"/>
    <mergeCell ref="F192:H192"/>
    <mergeCell ref="B187:C187"/>
    <mergeCell ref="F187:H187"/>
    <mergeCell ref="B188:C188"/>
    <mergeCell ref="F188:H188"/>
    <mergeCell ref="B189:C189"/>
    <mergeCell ref="F189:H189"/>
    <mergeCell ref="B196:C196"/>
    <mergeCell ref="F196:H196"/>
    <mergeCell ref="B197:C197"/>
    <mergeCell ref="F197:H197"/>
    <mergeCell ref="B198:C198"/>
    <mergeCell ref="F198:H198"/>
    <mergeCell ref="B193:C193"/>
    <mergeCell ref="F193:H193"/>
    <mergeCell ref="B194:C194"/>
    <mergeCell ref="F194:H194"/>
    <mergeCell ref="B195:C195"/>
    <mergeCell ref="F195:H195"/>
    <mergeCell ref="B202:C202"/>
    <mergeCell ref="F202:H202"/>
    <mergeCell ref="B203:C203"/>
    <mergeCell ref="F203:H203"/>
    <mergeCell ref="B204:C204"/>
    <mergeCell ref="F204:H204"/>
    <mergeCell ref="B199:C199"/>
    <mergeCell ref="F199:H199"/>
    <mergeCell ref="B200:C200"/>
    <mergeCell ref="F200:H200"/>
    <mergeCell ref="B201:C201"/>
    <mergeCell ref="F201:H201"/>
    <mergeCell ref="B208:C208"/>
    <mergeCell ref="F208:H208"/>
    <mergeCell ref="B209:C209"/>
    <mergeCell ref="F209:H209"/>
    <mergeCell ref="B210:C210"/>
    <mergeCell ref="F210:H210"/>
    <mergeCell ref="B205:C205"/>
    <mergeCell ref="F205:H205"/>
    <mergeCell ref="B206:C206"/>
    <mergeCell ref="F206:H206"/>
    <mergeCell ref="B207:C207"/>
    <mergeCell ref="F207:H207"/>
    <mergeCell ref="B214:C214"/>
    <mergeCell ref="F214:H214"/>
    <mergeCell ref="B215:C215"/>
    <mergeCell ref="F215:H215"/>
    <mergeCell ref="B216:C216"/>
    <mergeCell ref="F216:H216"/>
    <mergeCell ref="B211:C211"/>
    <mergeCell ref="F211:H211"/>
    <mergeCell ref="B212:C212"/>
    <mergeCell ref="F212:H212"/>
    <mergeCell ref="B213:C213"/>
    <mergeCell ref="F213:H213"/>
    <mergeCell ref="B220:C220"/>
    <mergeCell ref="F220:H220"/>
    <mergeCell ref="B221:C221"/>
    <mergeCell ref="F221:H221"/>
    <mergeCell ref="B222:C222"/>
    <mergeCell ref="F222:H222"/>
    <mergeCell ref="B217:C217"/>
    <mergeCell ref="F217:H217"/>
    <mergeCell ref="B218:C218"/>
    <mergeCell ref="F218:H218"/>
    <mergeCell ref="B219:C219"/>
    <mergeCell ref="F219:H219"/>
    <mergeCell ref="B226:C226"/>
    <mergeCell ref="F226:H226"/>
    <mergeCell ref="B227:C227"/>
    <mergeCell ref="F227:H227"/>
    <mergeCell ref="B228:C228"/>
    <mergeCell ref="F228:H228"/>
    <mergeCell ref="B223:C223"/>
    <mergeCell ref="F223:H223"/>
    <mergeCell ref="B224:C224"/>
    <mergeCell ref="F224:H224"/>
    <mergeCell ref="B225:C225"/>
    <mergeCell ref="F225:H225"/>
    <mergeCell ref="B232:C232"/>
    <mergeCell ref="F232:H232"/>
    <mergeCell ref="B233:C233"/>
    <mergeCell ref="F233:H233"/>
    <mergeCell ref="B234:C234"/>
    <mergeCell ref="F234:H234"/>
    <mergeCell ref="B229:C229"/>
    <mergeCell ref="F229:H229"/>
    <mergeCell ref="B230:C230"/>
    <mergeCell ref="F230:H230"/>
    <mergeCell ref="B231:C231"/>
    <mergeCell ref="F231:H231"/>
    <mergeCell ref="B238:C238"/>
    <mergeCell ref="F238:H238"/>
    <mergeCell ref="B239:C239"/>
    <mergeCell ref="F239:H239"/>
    <mergeCell ref="B240:C240"/>
    <mergeCell ref="F240:H240"/>
    <mergeCell ref="B235:C235"/>
    <mergeCell ref="F235:H235"/>
    <mergeCell ref="B236:C236"/>
    <mergeCell ref="F236:H236"/>
    <mergeCell ref="B237:C237"/>
    <mergeCell ref="F237:H237"/>
    <mergeCell ref="B244:C244"/>
    <mergeCell ref="F244:H244"/>
    <mergeCell ref="B245:C245"/>
    <mergeCell ref="F245:H245"/>
    <mergeCell ref="B246:C246"/>
    <mergeCell ref="F246:H246"/>
    <mergeCell ref="B241:C241"/>
    <mergeCell ref="F241:H241"/>
    <mergeCell ref="B242:C242"/>
    <mergeCell ref="F242:H242"/>
    <mergeCell ref="B243:C243"/>
    <mergeCell ref="F243:H243"/>
    <mergeCell ref="B250:C250"/>
    <mergeCell ref="F250:H250"/>
    <mergeCell ref="B251:C251"/>
    <mergeCell ref="F251:H251"/>
    <mergeCell ref="B252:C252"/>
    <mergeCell ref="F252:H252"/>
    <mergeCell ref="B247:C247"/>
    <mergeCell ref="F247:H247"/>
    <mergeCell ref="B248:C248"/>
    <mergeCell ref="F248:H248"/>
    <mergeCell ref="B249:C249"/>
    <mergeCell ref="F249:H249"/>
    <mergeCell ref="B256:C256"/>
    <mergeCell ref="F256:H256"/>
    <mergeCell ref="B257:C257"/>
    <mergeCell ref="F257:H257"/>
    <mergeCell ref="A258:H258"/>
    <mergeCell ref="B253:C253"/>
    <mergeCell ref="F253:H253"/>
    <mergeCell ref="B254:C254"/>
    <mergeCell ref="F254:H254"/>
    <mergeCell ref="B255:C255"/>
    <mergeCell ref="F255:H255"/>
    <mergeCell ref="B262:C262"/>
    <mergeCell ref="F262:H262"/>
    <mergeCell ref="B263:C263"/>
    <mergeCell ref="F263:H263"/>
    <mergeCell ref="B264:C264"/>
    <mergeCell ref="F264:H264"/>
    <mergeCell ref="B259:C259"/>
    <mergeCell ref="F259:H259"/>
    <mergeCell ref="B260:C260"/>
    <mergeCell ref="F260:H260"/>
    <mergeCell ref="B261:C261"/>
    <mergeCell ref="F261:H261"/>
    <mergeCell ref="B268:C268"/>
    <mergeCell ref="F268:H268"/>
    <mergeCell ref="B269:C269"/>
    <mergeCell ref="F269:H269"/>
    <mergeCell ref="B270:C270"/>
    <mergeCell ref="F270:H270"/>
    <mergeCell ref="B265:C265"/>
    <mergeCell ref="F265:H265"/>
    <mergeCell ref="B266:C266"/>
    <mergeCell ref="F266:H266"/>
    <mergeCell ref="B267:C267"/>
    <mergeCell ref="F267:H267"/>
    <mergeCell ref="B274:C274"/>
    <mergeCell ref="F274:H274"/>
    <mergeCell ref="B275:C275"/>
    <mergeCell ref="F275:H275"/>
    <mergeCell ref="B276:C276"/>
    <mergeCell ref="F276:H276"/>
    <mergeCell ref="B271:C271"/>
    <mergeCell ref="F271:H271"/>
    <mergeCell ref="B272:C272"/>
    <mergeCell ref="F272:H272"/>
    <mergeCell ref="B273:C273"/>
    <mergeCell ref="F273:H273"/>
    <mergeCell ref="B280:C280"/>
    <mergeCell ref="F280:H280"/>
    <mergeCell ref="B281:C281"/>
    <mergeCell ref="F281:H281"/>
    <mergeCell ref="B282:C282"/>
    <mergeCell ref="F282:H282"/>
    <mergeCell ref="B277:C277"/>
    <mergeCell ref="F277:H277"/>
    <mergeCell ref="B278:C278"/>
    <mergeCell ref="F278:H278"/>
    <mergeCell ref="B279:C279"/>
    <mergeCell ref="F279:H279"/>
    <mergeCell ref="B286:C286"/>
    <mergeCell ref="F286:H286"/>
    <mergeCell ref="B287:C287"/>
    <mergeCell ref="F287:H287"/>
    <mergeCell ref="B288:C288"/>
    <mergeCell ref="F288:H288"/>
    <mergeCell ref="B283:C283"/>
    <mergeCell ref="F283:H283"/>
    <mergeCell ref="B284:C284"/>
    <mergeCell ref="F284:H284"/>
    <mergeCell ref="B285:C285"/>
    <mergeCell ref="F285:H285"/>
    <mergeCell ref="B292:C292"/>
    <mergeCell ref="F292:H292"/>
    <mergeCell ref="B293:C293"/>
    <mergeCell ref="F293:H293"/>
    <mergeCell ref="B294:C294"/>
    <mergeCell ref="F294:H294"/>
    <mergeCell ref="B289:C289"/>
    <mergeCell ref="F289:H289"/>
    <mergeCell ref="B290:C290"/>
    <mergeCell ref="F290:H290"/>
    <mergeCell ref="B291:C291"/>
    <mergeCell ref="F291:H291"/>
    <mergeCell ref="B299:C299"/>
    <mergeCell ref="F299:H299"/>
    <mergeCell ref="B300:C300"/>
    <mergeCell ref="F300:H300"/>
    <mergeCell ref="B301:C301"/>
    <mergeCell ref="F301:H301"/>
    <mergeCell ref="B298:C298"/>
    <mergeCell ref="F298:H298"/>
    <mergeCell ref="B295:C295"/>
    <mergeCell ref="F295:H295"/>
    <mergeCell ref="B296:C296"/>
    <mergeCell ref="F296:H296"/>
    <mergeCell ref="B297:C297"/>
    <mergeCell ref="F297:H297"/>
    <mergeCell ref="B305:C305"/>
    <mergeCell ref="F305:H305"/>
    <mergeCell ref="B306:C306"/>
    <mergeCell ref="F306:H306"/>
    <mergeCell ref="B307:C307"/>
    <mergeCell ref="F307:H307"/>
    <mergeCell ref="B302:C302"/>
    <mergeCell ref="F302:H302"/>
    <mergeCell ref="B303:C303"/>
    <mergeCell ref="F303:H303"/>
    <mergeCell ref="B304:C304"/>
    <mergeCell ref="F304:H304"/>
    <mergeCell ref="B311:C311"/>
    <mergeCell ref="F311:H311"/>
    <mergeCell ref="B312:C312"/>
    <mergeCell ref="F312:H312"/>
    <mergeCell ref="B313:C313"/>
    <mergeCell ref="F313:H313"/>
    <mergeCell ref="B308:C308"/>
    <mergeCell ref="F308:H308"/>
    <mergeCell ref="B309:C309"/>
    <mergeCell ref="F309:H309"/>
    <mergeCell ref="B310:C310"/>
    <mergeCell ref="F310:H310"/>
    <mergeCell ref="B317:C317"/>
    <mergeCell ref="F317:H317"/>
    <mergeCell ref="B318:C318"/>
    <mergeCell ref="F318:H318"/>
    <mergeCell ref="B319:C319"/>
    <mergeCell ref="F319:H319"/>
    <mergeCell ref="B314:C314"/>
    <mergeCell ref="F314:H314"/>
    <mergeCell ref="B315:C315"/>
    <mergeCell ref="F315:H315"/>
    <mergeCell ref="B316:C316"/>
    <mergeCell ref="F316:H316"/>
    <mergeCell ref="B323:C323"/>
    <mergeCell ref="F323:H323"/>
    <mergeCell ref="B324:C324"/>
    <mergeCell ref="F324:H324"/>
    <mergeCell ref="B325:C325"/>
    <mergeCell ref="F325:H325"/>
    <mergeCell ref="B320:C320"/>
    <mergeCell ref="F320:H320"/>
    <mergeCell ref="B321:C321"/>
    <mergeCell ref="F321:H321"/>
    <mergeCell ref="B322:C322"/>
    <mergeCell ref="F322:H322"/>
    <mergeCell ref="B329:C329"/>
    <mergeCell ref="F329:H329"/>
    <mergeCell ref="B330:C330"/>
    <mergeCell ref="F330:H330"/>
    <mergeCell ref="B331:C331"/>
    <mergeCell ref="F331:H331"/>
    <mergeCell ref="B326:C326"/>
    <mergeCell ref="F326:H326"/>
    <mergeCell ref="B327:C327"/>
    <mergeCell ref="F327:H327"/>
    <mergeCell ref="B328:C328"/>
    <mergeCell ref="F328:H328"/>
    <mergeCell ref="B335:C335"/>
    <mergeCell ref="F335:H335"/>
    <mergeCell ref="B336:C336"/>
    <mergeCell ref="F336:H336"/>
    <mergeCell ref="B337:C337"/>
    <mergeCell ref="F337:H337"/>
    <mergeCell ref="B332:C332"/>
    <mergeCell ref="F332:H332"/>
    <mergeCell ref="B333:C333"/>
    <mergeCell ref="F333:H333"/>
    <mergeCell ref="B334:C334"/>
    <mergeCell ref="F334:H334"/>
    <mergeCell ref="B340:C340"/>
    <mergeCell ref="F340:H340"/>
    <mergeCell ref="B341:C341"/>
    <mergeCell ref="F341:H341"/>
    <mergeCell ref="B342:C342"/>
    <mergeCell ref="F342:H342"/>
    <mergeCell ref="B338:C338"/>
    <mergeCell ref="F338:H338"/>
    <mergeCell ref="B339:C339"/>
    <mergeCell ref="F339:H339"/>
    <mergeCell ref="B346:C346"/>
    <mergeCell ref="F346:H346"/>
    <mergeCell ref="B347:C347"/>
    <mergeCell ref="F347:H347"/>
    <mergeCell ref="B348:C348"/>
    <mergeCell ref="F348:H348"/>
    <mergeCell ref="B343:C343"/>
    <mergeCell ref="F343:H343"/>
    <mergeCell ref="B344:C344"/>
    <mergeCell ref="F344:H344"/>
    <mergeCell ref="B345:C345"/>
    <mergeCell ref="F345:H345"/>
    <mergeCell ref="B352:C352"/>
    <mergeCell ref="F352:H352"/>
    <mergeCell ref="B353:C353"/>
    <mergeCell ref="F353:H353"/>
    <mergeCell ref="B354:C354"/>
    <mergeCell ref="F354:H354"/>
    <mergeCell ref="B349:C349"/>
    <mergeCell ref="F349:H349"/>
    <mergeCell ref="B350:C350"/>
    <mergeCell ref="F350:H350"/>
    <mergeCell ref="B351:C351"/>
    <mergeCell ref="F351:H351"/>
    <mergeCell ref="B358:C358"/>
    <mergeCell ref="F358:H358"/>
    <mergeCell ref="B359:C359"/>
    <mergeCell ref="F359:H359"/>
    <mergeCell ref="B360:C360"/>
    <mergeCell ref="F360:H360"/>
    <mergeCell ref="B355:C355"/>
    <mergeCell ref="F355:H355"/>
    <mergeCell ref="B356:C356"/>
    <mergeCell ref="F356:H356"/>
    <mergeCell ref="B357:C357"/>
    <mergeCell ref="F357:H357"/>
    <mergeCell ref="B364:C364"/>
    <mergeCell ref="F364:H364"/>
    <mergeCell ref="B365:C365"/>
    <mergeCell ref="F365:H365"/>
    <mergeCell ref="B366:C366"/>
    <mergeCell ref="F366:H366"/>
    <mergeCell ref="B361:C361"/>
    <mergeCell ref="F361:H361"/>
    <mergeCell ref="B362:C362"/>
    <mergeCell ref="F362:H362"/>
    <mergeCell ref="B363:C363"/>
    <mergeCell ref="F363:H363"/>
    <mergeCell ref="B370:C370"/>
    <mergeCell ref="F370:H370"/>
    <mergeCell ref="B371:C371"/>
    <mergeCell ref="F371:H371"/>
    <mergeCell ref="B372:C372"/>
    <mergeCell ref="F372:H372"/>
    <mergeCell ref="B367:C367"/>
    <mergeCell ref="F367:H367"/>
    <mergeCell ref="B368:C368"/>
    <mergeCell ref="F368:H368"/>
    <mergeCell ref="B369:C369"/>
    <mergeCell ref="F369:H369"/>
    <mergeCell ref="B376:C376"/>
    <mergeCell ref="F376:H376"/>
    <mergeCell ref="B377:C377"/>
    <mergeCell ref="F377:H377"/>
    <mergeCell ref="B378:C378"/>
    <mergeCell ref="F378:H378"/>
    <mergeCell ref="B373:C373"/>
    <mergeCell ref="F373:H373"/>
    <mergeCell ref="B374:C374"/>
    <mergeCell ref="F374:H374"/>
    <mergeCell ref="B375:C375"/>
    <mergeCell ref="F375:H375"/>
    <mergeCell ref="B382:C382"/>
    <mergeCell ref="F382:H382"/>
    <mergeCell ref="B383:C383"/>
    <mergeCell ref="F383:H383"/>
    <mergeCell ref="B384:C384"/>
    <mergeCell ref="F384:H384"/>
    <mergeCell ref="B379:C379"/>
    <mergeCell ref="F379:H379"/>
    <mergeCell ref="B380:C380"/>
    <mergeCell ref="F380:H380"/>
    <mergeCell ref="B381:C381"/>
    <mergeCell ref="F381:H381"/>
    <mergeCell ref="B388:C388"/>
    <mergeCell ref="F388:H388"/>
    <mergeCell ref="B389:C389"/>
    <mergeCell ref="F389:H389"/>
    <mergeCell ref="B390:C390"/>
    <mergeCell ref="F390:H390"/>
    <mergeCell ref="B385:C385"/>
    <mergeCell ref="F385:H385"/>
    <mergeCell ref="B386:C386"/>
    <mergeCell ref="F386:H386"/>
    <mergeCell ref="B387:C387"/>
    <mergeCell ref="F387:H387"/>
    <mergeCell ref="B394:C394"/>
    <mergeCell ref="F394:H394"/>
    <mergeCell ref="B395:C395"/>
    <mergeCell ref="F395:H395"/>
    <mergeCell ref="B396:C396"/>
    <mergeCell ref="F396:H396"/>
    <mergeCell ref="B391:C391"/>
    <mergeCell ref="F391:H391"/>
    <mergeCell ref="B392:C392"/>
    <mergeCell ref="F392:H392"/>
    <mergeCell ref="B393:C393"/>
    <mergeCell ref="F393:H393"/>
    <mergeCell ref="B400:C400"/>
    <mergeCell ref="F400:H400"/>
    <mergeCell ref="B401:C401"/>
    <mergeCell ref="F401:H401"/>
    <mergeCell ref="B402:C402"/>
    <mergeCell ref="F402:H402"/>
    <mergeCell ref="B397:C397"/>
    <mergeCell ref="F397:H397"/>
    <mergeCell ref="B398:C398"/>
    <mergeCell ref="F398:H398"/>
    <mergeCell ref="B399:C399"/>
    <mergeCell ref="F399:H399"/>
    <mergeCell ref="B406:C406"/>
    <mergeCell ref="F406:H406"/>
    <mergeCell ref="B407:C407"/>
    <mergeCell ref="F407:H407"/>
    <mergeCell ref="B408:C408"/>
    <mergeCell ref="F408:H408"/>
    <mergeCell ref="B403:C403"/>
    <mergeCell ref="F403:H403"/>
    <mergeCell ref="B404:C404"/>
    <mergeCell ref="F404:H404"/>
    <mergeCell ref="B405:C405"/>
    <mergeCell ref="F405:H405"/>
    <mergeCell ref="B412:C412"/>
    <mergeCell ref="F412:H412"/>
    <mergeCell ref="B413:C413"/>
    <mergeCell ref="F413:H413"/>
    <mergeCell ref="B414:C414"/>
    <mergeCell ref="F414:H414"/>
    <mergeCell ref="B409:C409"/>
    <mergeCell ref="F409:H409"/>
    <mergeCell ref="B410:C410"/>
    <mergeCell ref="F410:H410"/>
    <mergeCell ref="B411:C411"/>
    <mergeCell ref="F411:H411"/>
    <mergeCell ref="B418:C418"/>
    <mergeCell ref="F418:H418"/>
    <mergeCell ref="B419:C419"/>
    <mergeCell ref="F419:H419"/>
    <mergeCell ref="B420:C420"/>
    <mergeCell ref="F420:H420"/>
    <mergeCell ref="B415:C415"/>
    <mergeCell ref="F415:H415"/>
    <mergeCell ref="B416:C416"/>
    <mergeCell ref="F416:H416"/>
    <mergeCell ref="B417:C417"/>
    <mergeCell ref="F417:H417"/>
    <mergeCell ref="B424:C424"/>
    <mergeCell ref="F424:H424"/>
    <mergeCell ref="B425:C425"/>
    <mergeCell ref="F425:H425"/>
    <mergeCell ref="B421:C421"/>
    <mergeCell ref="F421:H421"/>
    <mergeCell ref="B422:C422"/>
    <mergeCell ref="F422:H422"/>
    <mergeCell ref="B423:C423"/>
    <mergeCell ref="F423:H423"/>
    <mergeCell ref="A432:E432"/>
    <mergeCell ref="F432:H432"/>
    <mergeCell ref="B429:C429"/>
    <mergeCell ref="F429:H429"/>
    <mergeCell ref="B430:C430"/>
    <mergeCell ref="F430:H430"/>
    <mergeCell ref="B431:C431"/>
    <mergeCell ref="F431:H431"/>
    <mergeCell ref="B426:C426"/>
    <mergeCell ref="F426:H426"/>
    <mergeCell ref="B427:C427"/>
    <mergeCell ref="F427:H427"/>
    <mergeCell ref="B428:C428"/>
    <mergeCell ref="F428:H428"/>
  </mergeCells>
  <pageMargins left="1.1417322834645669" right="0" top="0.59055118110236227" bottom="0.59055118110236227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topLeftCell="A25" workbookViewId="0">
      <selection activeCell="E19" sqref="E19"/>
    </sheetView>
  </sheetViews>
  <sheetFormatPr defaultRowHeight="12.75" x14ac:dyDescent="0.2"/>
  <cols>
    <col min="1" max="1" width="4.140625" style="1" customWidth="1"/>
    <col min="2" max="2" width="6" style="1" customWidth="1"/>
    <col min="3" max="3" width="49.140625" style="1" customWidth="1"/>
    <col min="4" max="4" width="17" style="1" customWidth="1"/>
    <col min="5" max="5" width="14.7109375" style="1" customWidth="1"/>
    <col min="6" max="16384" width="9.140625" style="1"/>
  </cols>
  <sheetData>
    <row r="1" spans="1:5" x14ac:dyDescent="0.2">
      <c r="D1" s="2" t="s">
        <v>0</v>
      </c>
      <c r="E1" s="3"/>
    </row>
    <row r="2" spans="1:5" ht="22.5" customHeight="1" x14ac:dyDescent="0.2">
      <c r="D2" s="619" t="s">
        <v>1</v>
      </c>
      <c r="E2" s="619"/>
    </row>
    <row r="3" spans="1:5" x14ac:dyDescent="0.2">
      <c r="D3" s="4" t="s">
        <v>2</v>
      </c>
      <c r="E3" s="3"/>
    </row>
    <row r="4" spans="1:5" ht="11.25" customHeight="1" x14ac:dyDescent="0.2">
      <c r="D4" s="5" t="s">
        <v>259</v>
      </c>
      <c r="E4" s="3"/>
    </row>
    <row r="5" spans="1:5" ht="18.600000000000001" customHeight="1" x14ac:dyDescent="0.2">
      <c r="D5" s="5"/>
      <c r="E5" s="3"/>
    </row>
    <row r="6" spans="1:5" ht="21" customHeight="1" x14ac:dyDescent="0.2">
      <c r="A6" s="620" t="s">
        <v>3</v>
      </c>
      <c r="B6" s="620"/>
      <c r="C6" s="620"/>
      <c r="D6" s="620"/>
      <c r="E6" s="620"/>
    </row>
    <row r="7" spans="1:5" ht="9" customHeight="1" x14ac:dyDescent="0.2">
      <c r="A7" s="621"/>
      <c r="B7" s="621"/>
      <c r="C7" s="621"/>
      <c r="D7" s="621"/>
      <c r="E7" s="621"/>
    </row>
    <row r="8" spans="1:5" ht="15.95" customHeight="1" x14ac:dyDescent="0.25">
      <c r="A8" s="622" t="s">
        <v>4</v>
      </c>
      <c r="B8" s="622"/>
      <c r="C8" s="622"/>
      <c r="D8" s="622"/>
      <c r="E8" s="622"/>
    </row>
    <row r="9" spans="1:5" ht="9" customHeight="1" x14ac:dyDescent="0.25">
      <c r="A9" s="6"/>
      <c r="B9" s="6"/>
      <c r="C9" s="6"/>
      <c r="D9" s="6"/>
      <c r="E9" s="6"/>
    </row>
    <row r="10" spans="1:5" ht="15" customHeight="1" x14ac:dyDescent="0.25">
      <c r="A10" s="623" t="s">
        <v>261</v>
      </c>
      <c r="B10" s="623"/>
      <c r="C10" s="623"/>
      <c r="D10" s="623"/>
      <c r="E10" s="623"/>
    </row>
    <row r="13" spans="1:5" ht="12.6" customHeight="1" x14ac:dyDescent="0.2"/>
    <row r="14" spans="1:5" ht="13.5" thickBot="1" x14ac:dyDescent="0.25">
      <c r="D14" s="7"/>
      <c r="E14" s="7" t="s">
        <v>5</v>
      </c>
    </row>
    <row r="15" spans="1:5" ht="15" customHeight="1" thickBot="1" x14ac:dyDescent="0.25">
      <c r="A15" s="624" t="s">
        <v>6</v>
      </c>
      <c r="B15" s="625" t="s">
        <v>7</v>
      </c>
      <c r="C15" s="625" t="s">
        <v>8</v>
      </c>
      <c r="D15" s="626" t="s">
        <v>262</v>
      </c>
      <c r="E15" s="627" t="s">
        <v>263</v>
      </c>
    </row>
    <row r="16" spans="1:5" ht="15.75" customHeight="1" thickBot="1" x14ac:dyDescent="0.25">
      <c r="A16" s="624"/>
      <c r="B16" s="625"/>
      <c r="C16" s="625"/>
      <c r="D16" s="626"/>
      <c r="E16" s="627"/>
    </row>
    <row r="17" spans="1:5" ht="21" customHeight="1" x14ac:dyDescent="0.2">
      <c r="A17" s="624"/>
      <c r="B17" s="625"/>
      <c r="C17" s="625"/>
      <c r="D17" s="626"/>
      <c r="E17" s="627"/>
    </row>
    <row r="18" spans="1:5" ht="24" customHeight="1" x14ac:dyDescent="0.2">
      <c r="A18" s="8" t="s">
        <v>9</v>
      </c>
      <c r="B18" s="9">
        <v>992</v>
      </c>
      <c r="C18" s="10" t="s">
        <v>10</v>
      </c>
      <c r="D18" s="11"/>
      <c r="E18" s="12">
        <v>419549.98</v>
      </c>
    </row>
    <row r="19" spans="1:5" ht="24" customHeight="1" x14ac:dyDescent="0.2">
      <c r="A19" s="8" t="s">
        <v>11</v>
      </c>
      <c r="B19" s="9">
        <v>992</v>
      </c>
      <c r="C19" s="10" t="s">
        <v>10</v>
      </c>
      <c r="D19" s="11"/>
      <c r="E19" s="12">
        <v>103000</v>
      </c>
    </row>
    <row r="20" spans="1:5" ht="24" customHeight="1" x14ac:dyDescent="0.2">
      <c r="A20" s="8" t="s">
        <v>12</v>
      </c>
      <c r="B20" s="9">
        <v>992</v>
      </c>
      <c r="C20" s="10" t="s">
        <v>10</v>
      </c>
      <c r="D20" s="11"/>
      <c r="E20" s="12">
        <v>732000</v>
      </c>
    </row>
    <row r="21" spans="1:5" ht="24" customHeight="1" x14ac:dyDescent="0.2">
      <c r="A21" s="279" t="s">
        <v>13</v>
      </c>
      <c r="B21" s="280">
        <v>992</v>
      </c>
      <c r="C21" s="10" t="s">
        <v>10</v>
      </c>
      <c r="D21" s="282"/>
      <c r="E21" s="283">
        <v>400000</v>
      </c>
    </row>
    <row r="22" spans="1:5" ht="33.75" customHeight="1" x14ac:dyDescent="0.2">
      <c r="A22" s="279" t="s">
        <v>32</v>
      </c>
      <c r="B22" s="280">
        <v>952</v>
      </c>
      <c r="C22" s="281" t="s">
        <v>14</v>
      </c>
      <c r="D22" s="282">
        <f>D24</f>
        <v>1250000</v>
      </c>
      <c r="E22" s="283"/>
    </row>
    <row r="23" spans="1:5" ht="20.25" customHeight="1" x14ac:dyDescent="0.2">
      <c r="A23" s="288"/>
      <c r="B23" s="289"/>
      <c r="C23" s="292" t="s">
        <v>34</v>
      </c>
      <c r="D23" s="290"/>
      <c r="E23" s="291"/>
    </row>
    <row r="24" spans="1:5" ht="20.25" customHeight="1" x14ac:dyDescent="0.2">
      <c r="A24" s="288"/>
      <c r="B24" s="289"/>
      <c r="C24" s="292" t="s">
        <v>371</v>
      </c>
      <c r="D24" s="503">
        <v>1250000</v>
      </c>
      <c r="E24" s="291"/>
    </row>
    <row r="25" spans="1:5" ht="33.75" customHeight="1" x14ac:dyDescent="0.2">
      <c r="A25" s="284"/>
      <c r="B25" s="285"/>
      <c r="C25" s="293"/>
      <c r="D25" s="286"/>
      <c r="E25" s="287"/>
    </row>
    <row r="26" spans="1:5" ht="32.25" customHeight="1" x14ac:dyDescent="0.2">
      <c r="A26" s="13"/>
      <c r="B26" s="14"/>
      <c r="C26" s="15" t="s">
        <v>15</v>
      </c>
      <c r="D26" s="16">
        <f>SUM(D22)</f>
        <v>1250000</v>
      </c>
      <c r="E26" s="17">
        <f>SUM(E18:E22)</f>
        <v>1654549.98</v>
      </c>
    </row>
    <row r="27" spans="1:5" ht="30.75" customHeight="1" thickBot="1" x14ac:dyDescent="0.25">
      <c r="A27" s="18"/>
      <c r="B27" s="19"/>
      <c r="C27" s="20" t="s">
        <v>387</v>
      </c>
      <c r="D27" s="618">
        <f>D26-E26</f>
        <v>-404549.98</v>
      </c>
      <c r="E27" s="618"/>
    </row>
  </sheetData>
  <sheetProtection selectLockedCells="1" selectUnlockedCells="1"/>
  <mergeCells count="11">
    <mergeCell ref="D27:E27"/>
    <mergeCell ref="D2:E2"/>
    <mergeCell ref="A6:E6"/>
    <mergeCell ref="A7:E7"/>
    <mergeCell ref="A8:E8"/>
    <mergeCell ref="A10:E10"/>
    <mergeCell ref="A15:A17"/>
    <mergeCell ref="B15:B17"/>
    <mergeCell ref="C15:C17"/>
    <mergeCell ref="D15:D17"/>
    <mergeCell ref="E15:E17"/>
  </mergeCells>
  <pageMargins left="0.78740157480314965" right="0.39370078740157483" top="0.59055118110236227" bottom="0.59055118110236227" header="0.51181102362204722" footer="0.51181102362204722"/>
  <pageSetup paperSize="9" scale="98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selection activeCell="K56" sqref="K56"/>
    </sheetView>
  </sheetViews>
  <sheetFormatPr defaultRowHeight="12.75" x14ac:dyDescent="0.2"/>
  <cols>
    <col min="1" max="1" width="5.7109375" style="21" customWidth="1"/>
    <col min="2" max="2" width="31.42578125" style="21" customWidth="1"/>
    <col min="3" max="4" width="9.42578125" style="21" customWidth="1"/>
    <col min="5" max="5" width="9.28515625" style="21" customWidth="1"/>
    <col min="6" max="6" width="17.140625" style="21" customWidth="1"/>
    <col min="7" max="7" width="17.28515625" style="21" customWidth="1"/>
    <col min="8" max="8" width="22.7109375" style="21" customWidth="1"/>
    <col min="9" max="9" width="16.85546875" style="21" customWidth="1"/>
    <col min="10" max="16384" width="9.140625" style="21"/>
  </cols>
  <sheetData>
    <row r="1" spans="1:9" x14ac:dyDescent="0.2">
      <c r="H1" s="22" t="s">
        <v>16</v>
      </c>
      <c r="I1" s="23"/>
    </row>
    <row r="2" spans="1:9" x14ac:dyDescent="0.2">
      <c r="H2" s="22" t="s">
        <v>17</v>
      </c>
      <c r="I2" s="23"/>
    </row>
    <row r="3" spans="1:9" x14ac:dyDescent="0.2">
      <c r="H3" s="24" t="s">
        <v>260</v>
      </c>
      <c r="I3" s="23"/>
    </row>
    <row r="4" spans="1:9" ht="10.5" customHeight="1" x14ac:dyDescent="0.2">
      <c r="H4" s="23"/>
      <c r="I4" s="23"/>
    </row>
    <row r="5" spans="1:9" s="25" customFormat="1" ht="24.75" customHeight="1" thickBot="1" x14ac:dyDescent="0.3">
      <c r="B5" s="628" t="s">
        <v>282</v>
      </c>
      <c r="C5" s="628"/>
      <c r="D5" s="628"/>
      <c r="E5" s="628"/>
      <c r="F5" s="628"/>
      <c r="G5" s="628"/>
      <c r="H5" s="628"/>
      <c r="I5" s="628"/>
    </row>
    <row r="6" spans="1:9" ht="75.75" customHeight="1" x14ac:dyDescent="0.2">
      <c r="A6" s="26" t="s">
        <v>6</v>
      </c>
      <c r="B6" s="27" t="s">
        <v>18</v>
      </c>
      <c r="C6" s="27" t="s">
        <v>19</v>
      </c>
      <c r="D6" s="27" t="s">
        <v>20</v>
      </c>
      <c r="E6" s="27" t="s">
        <v>21</v>
      </c>
      <c r="F6" s="27" t="s">
        <v>22</v>
      </c>
      <c r="G6" s="28" t="s">
        <v>264</v>
      </c>
      <c r="H6" s="27" t="s">
        <v>23</v>
      </c>
      <c r="I6" s="29" t="s">
        <v>265</v>
      </c>
    </row>
    <row r="7" spans="1:9" x14ac:dyDescent="0.2">
      <c r="A7" s="30">
        <v>1</v>
      </c>
      <c r="B7" s="357">
        <v>2</v>
      </c>
      <c r="C7" s="629">
        <v>3</v>
      </c>
      <c r="D7" s="629"/>
      <c r="E7" s="629"/>
      <c r="F7" s="31">
        <v>4</v>
      </c>
      <c r="G7" s="32">
        <v>5</v>
      </c>
      <c r="H7" s="31">
        <v>6</v>
      </c>
      <c r="I7" s="33">
        <v>7</v>
      </c>
    </row>
    <row r="8" spans="1:9" ht="56.25" x14ac:dyDescent="0.2">
      <c r="A8" s="41" t="s">
        <v>9</v>
      </c>
      <c r="B8" s="40" t="s">
        <v>271</v>
      </c>
      <c r="C8" s="43" t="s">
        <v>27</v>
      </c>
      <c r="D8" s="43" t="s">
        <v>28</v>
      </c>
      <c r="E8" s="43"/>
      <c r="F8" s="294">
        <f>F10+F12</f>
        <v>1543987</v>
      </c>
      <c r="G8" s="294">
        <f>G10+G12</f>
        <v>1543987</v>
      </c>
      <c r="H8" s="45" t="s">
        <v>391</v>
      </c>
      <c r="I8" s="295">
        <f>I10+I12</f>
        <v>1543987</v>
      </c>
    </row>
    <row r="9" spans="1:9" x14ac:dyDescent="0.2">
      <c r="A9" s="41"/>
      <c r="B9" s="42" t="s">
        <v>34</v>
      </c>
      <c r="C9" s="43"/>
      <c r="D9" s="43"/>
      <c r="E9" s="43" t="s">
        <v>270</v>
      </c>
      <c r="F9" s="44" t="s">
        <v>37</v>
      </c>
      <c r="G9" s="44" t="s">
        <v>37</v>
      </c>
      <c r="H9" s="45"/>
      <c r="I9" s="46" t="s">
        <v>37</v>
      </c>
    </row>
    <row r="10" spans="1:9" x14ac:dyDescent="0.2">
      <c r="A10" s="41"/>
      <c r="B10" s="42"/>
      <c r="C10" s="43"/>
      <c r="D10" s="43"/>
      <c r="E10" s="43"/>
      <c r="F10" s="48">
        <v>1066983</v>
      </c>
      <c r="G10" s="48">
        <v>1066983</v>
      </c>
      <c r="H10" s="45"/>
      <c r="I10" s="50">
        <v>1066983</v>
      </c>
    </row>
    <row r="11" spans="1:9" x14ac:dyDescent="0.2">
      <c r="A11" s="41"/>
      <c r="B11" s="47"/>
      <c r="C11" s="43"/>
      <c r="D11" s="43"/>
      <c r="E11" s="43"/>
      <c r="F11" s="44" t="s">
        <v>36</v>
      </c>
      <c r="G11" s="44" t="s">
        <v>36</v>
      </c>
      <c r="H11" s="49"/>
      <c r="I11" s="46" t="s">
        <v>36</v>
      </c>
    </row>
    <row r="12" spans="1:9" x14ac:dyDescent="0.2">
      <c r="A12" s="41"/>
      <c r="B12" s="47"/>
      <c r="C12" s="43"/>
      <c r="D12" s="43"/>
      <c r="E12" s="43" t="s">
        <v>35</v>
      </c>
      <c r="F12" s="48">
        <v>477004</v>
      </c>
      <c r="G12" s="48">
        <v>477004</v>
      </c>
      <c r="H12" s="49"/>
      <c r="I12" s="50">
        <v>477004</v>
      </c>
    </row>
    <row r="13" spans="1:9" ht="22.5" x14ac:dyDescent="0.2">
      <c r="A13" s="34" t="s">
        <v>11</v>
      </c>
      <c r="B13" s="36" t="s">
        <v>29</v>
      </c>
      <c r="C13" s="39">
        <v>700</v>
      </c>
      <c r="D13" s="39">
        <v>70005</v>
      </c>
      <c r="E13" s="39">
        <v>6060</v>
      </c>
      <c r="F13" s="37">
        <v>30000</v>
      </c>
      <c r="G13" s="37">
        <v>30000</v>
      </c>
      <c r="H13" s="35" t="s">
        <v>267</v>
      </c>
      <c r="I13" s="38">
        <v>30000</v>
      </c>
    </row>
    <row r="14" spans="1:9" ht="25.5" x14ac:dyDescent="0.2">
      <c r="A14" s="34" t="s">
        <v>12</v>
      </c>
      <c r="B14" s="344" t="s">
        <v>266</v>
      </c>
      <c r="C14" s="345" t="s">
        <v>30</v>
      </c>
      <c r="D14" s="345" t="s">
        <v>31</v>
      </c>
      <c r="E14" s="345" t="s">
        <v>178</v>
      </c>
      <c r="F14" s="346">
        <v>5000</v>
      </c>
      <c r="G14" s="346">
        <v>5000</v>
      </c>
      <c r="H14" s="347" t="s">
        <v>267</v>
      </c>
      <c r="I14" s="348">
        <v>5000</v>
      </c>
    </row>
    <row r="15" spans="1:9" ht="33.75" x14ac:dyDescent="0.2">
      <c r="A15" s="34" t="s">
        <v>13</v>
      </c>
      <c r="B15" s="296" t="s">
        <v>268</v>
      </c>
      <c r="C15" s="54" t="s">
        <v>179</v>
      </c>
      <c r="D15" s="54" t="s">
        <v>257</v>
      </c>
      <c r="E15" s="54" t="s">
        <v>178</v>
      </c>
      <c r="F15" s="55">
        <v>9000</v>
      </c>
      <c r="G15" s="359">
        <v>9000</v>
      </c>
      <c r="H15" s="297" t="s">
        <v>269</v>
      </c>
      <c r="I15" s="360">
        <v>9000</v>
      </c>
    </row>
    <row r="16" spans="1:9" ht="56.25" x14ac:dyDescent="0.2">
      <c r="A16" s="569" t="s">
        <v>32</v>
      </c>
      <c r="B16" s="368" t="s">
        <v>279</v>
      </c>
      <c r="C16" s="369" t="s">
        <v>33</v>
      </c>
      <c r="D16" s="369" t="s">
        <v>258</v>
      </c>
      <c r="E16" s="369" t="s">
        <v>26</v>
      </c>
      <c r="F16" s="370">
        <f>F18+F20</f>
        <v>2256269</v>
      </c>
      <c r="G16" s="370">
        <f>G18+G20</f>
        <v>2256269</v>
      </c>
      <c r="H16" s="371" t="s">
        <v>281</v>
      </c>
      <c r="I16" s="358">
        <f>I18+I20</f>
        <v>2256269</v>
      </c>
    </row>
    <row r="17" spans="1:9" x14ac:dyDescent="0.2">
      <c r="A17" s="393"/>
      <c r="B17" s="376" t="s">
        <v>34</v>
      </c>
      <c r="C17" s="377"/>
      <c r="D17" s="377"/>
      <c r="E17" s="377"/>
      <c r="F17" s="44" t="s">
        <v>37</v>
      </c>
      <c r="G17" s="44" t="s">
        <v>37</v>
      </c>
      <c r="H17" s="45"/>
      <c r="I17" s="46" t="s">
        <v>37</v>
      </c>
    </row>
    <row r="18" spans="1:9" x14ac:dyDescent="0.2">
      <c r="A18" s="393"/>
      <c r="B18" s="376"/>
      <c r="C18" s="377"/>
      <c r="D18" s="377"/>
      <c r="E18" s="377" t="s">
        <v>270</v>
      </c>
      <c r="F18" s="378">
        <v>1000000</v>
      </c>
      <c r="G18" s="378">
        <v>1000000</v>
      </c>
      <c r="H18" s="379"/>
      <c r="I18" s="387">
        <v>1000000</v>
      </c>
    </row>
    <row r="19" spans="1:9" x14ac:dyDescent="0.2">
      <c r="A19" s="393"/>
      <c r="B19" s="376"/>
      <c r="C19" s="377"/>
      <c r="D19" s="377"/>
      <c r="E19" s="377"/>
      <c r="F19" s="44" t="s">
        <v>36</v>
      </c>
      <c r="G19" s="44" t="s">
        <v>36</v>
      </c>
      <c r="H19" s="49"/>
      <c r="I19" s="46" t="s">
        <v>36</v>
      </c>
    </row>
    <row r="20" spans="1:9" x14ac:dyDescent="0.2">
      <c r="A20" s="394"/>
      <c r="B20" s="372"/>
      <c r="C20" s="373"/>
      <c r="D20" s="373"/>
      <c r="E20" s="373" t="s">
        <v>35</v>
      </c>
      <c r="F20" s="374">
        <v>1256269</v>
      </c>
      <c r="G20" s="374">
        <v>1256269</v>
      </c>
      <c r="H20" s="375"/>
      <c r="I20" s="380">
        <v>1256269</v>
      </c>
    </row>
    <row r="21" spans="1:9" ht="56.25" x14ac:dyDescent="0.2">
      <c r="A21" s="41" t="s">
        <v>38</v>
      </c>
      <c r="B21" s="40" t="s">
        <v>272</v>
      </c>
      <c r="C21" s="43" t="s">
        <v>180</v>
      </c>
      <c r="D21" s="43" t="s">
        <v>181</v>
      </c>
      <c r="E21" s="43"/>
      <c r="F21" s="294">
        <f>F22+F23</f>
        <v>1424830</v>
      </c>
      <c r="G21" s="294">
        <f>G22+G23</f>
        <v>1424830</v>
      </c>
      <c r="H21" s="45" t="s">
        <v>392</v>
      </c>
      <c r="I21" s="295">
        <f>I22+I23</f>
        <v>1424830</v>
      </c>
    </row>
    <row r="22" spans="1:9" x14ac:dyDescent="0.2">
      <c r="A22" s="41"/>
      <c r="B22" s="47"/>
      <c r="C22" s="43"/>
      <c r="D22" s="43"/>
      <c r="E22" s="43" t="s">
        <v>270</v>
      </c>
      <c r="F22" s="294">
        <f>F27+F32+F37+F42+F47+F52</f>
        <v>832435</v>
      </c>
      <c r="G22" s="294">
        <f>G27+G32+G37+G42+G47+G52</f>
        <v>832435</v>
      </c>
      <c r="H22" s="294"/>
      <c r="I22" s="295">
        <f t="shared" ref="I22" si="0">I27+I32+I37+I42+I47+I52</f>
        <v>832435</v>
      </c>
    </row>
    <row r="23" spans="1:9" x14ac:dyDescent="0.2">
      <c r="A23" s="41"/>
      <c r="B23" s="47"/>
      <c r="C23" s="43"/>
      <c r="D23" s="43"/>
      <c r="E23" s="43" t="s">
        <v>35</v>
      </c>
      <c r="F23" s="294">
        <f>F29+F34+F39+F44+F49+F54</f>
        <v>592395</v>
      </c>
      <c r="G23" s="294">
        <f>G29+G34+G39+G44+G49+G54</f>
        <v>592395</v>
      </c>
      <c r="H23" s="294"/>
      <c r="I23" s="295">
        <f t="shared" ref="I23" si="1">I29+I34+I39+I44+I49+I54</f>
        <v>592395</v>
      </c>
    </row>
    <row r="24" spans="1:9" x14ac:dyDescent="0.2">
      <c r="A24" s="41"/>
      <c r="B24" s="365" t="s">
        <v>34</v>
      </c>
      <c r="C24" s="43"/>
      <c r="D24" s="43"/>
      <c r="E24" s="43"/>
      <c r="F24" s="294"/>
      <c r="G24" s="294"/>
      <c r="H24" s="45"/>
      <c r="I24" s="295"/>
    </row>
    <row r="25" spans="1:9" x14ac:dyDescent="0.2">
      <c r="A25" s="587" t="s">
        <v>379</v>
      </c>
      <c r="B25" s="42" t="s">
        <v>273</v>
      </c>
      <c r="C25" s="364" t="s">
        <v>174</v>
      </c>
      <c r="D25" s="43"/>
      <c r="E25" s="43"/>
      <c r="F25" s="363">
        <f>F27+F29</f>
        <v>317116</v>
      </c>
      <c r="G25" s="363">
        <f>G27+G29</f>
        <v>317116</v>
      </c>
      <c r="H25" s="45"/>
      <c r="I25" s="367">
        <f>I27+I29</f>
        <v>317116</v>
      </c>
    </row>
    <row r="26" spans="1:9" x14ac:dyDescent="0.2">
      <c r="A26" s="587"/>
      <c r="B26" s="361"/>
      <c r="C26" s="43"/>
      <c r="D26" s="43"/>
      <c r="E26" s="43"/>
      <c r="F26" s="44" t="s">
        <v>37</v>
      </c>
      <c r="G26" s="44" t="s">
        <v>37</v>
      </c>
      <c r="H26" s="45"/>
      <c r="I26" s="46" t="s">
        <v>37</v>
      </c>
    </row>
    <row r="27" spans="1:9" x14ac:dyDescent="0.2">
      <c r="A27" s="587"/>
      <c r="B27" s="361"/>
      <c r="C27" s="43"/>
      <c r="D27" s="43"/>
      <c r="E27" s="43" t="s">
        <v>270</v>
      </c>
      <c r="F27" s="44">
        <v>172871</v>
      </c>
      <c r="G27" s="44">
        <v>172871</v>
      </c>
      <c r="H27" s="45"/>
      <c r="I27" s="50">
        <v>172871</v>
      </c>
    </row>
    <row r="28" spans="1:9" x14ac:dyDescent="0.2">
      <c r="A28" s="587"/>
      <c r="B28" s="362"/>
      <c r="C28" s="43"/>
      <c r="D28" s="43"/>
      <c r="E28" s="43"/>
      <c r="F28" s="44" t="s">
        <v>36</v>
      </c>
      <c r="G28" s="44" t="s">
        <v>36</v>
      </c>
      <c r="H28" s="49"/>
      <c r="I28" s="46" t="s">
        <v>36</v>
      </c>
    </row>
    <row r="29" spans="1:9" x14ac:dyDescent="0.2">
      <c r="A29" s="587"/>
      <c r="B29" s="362"/>
      <c r="C29" s="43"/>
      <c r="D29" s="43"/>
      <c r="E29" s="43" t="s">
        <v>35</v>
      </c>
      <c r="F29" s="44">
        <v>144245</v>
      </c>
      <c r="G29" s="44">
        <v>144245</v>
      </c>
      <c r="H29" s="49"/>
      <c r="I29" s="50">
        <v>144245</v>
      </c>
    </row>
    <row r="30" spans="1:9" x14ac:dyDescent="0.2">
      <c r="A30" s="587" t="s">
        <v>380</v>
      </c>
      <c r="B30" s="42" t="s">
        <v>274</v>
      </c>
      <c r="C30" s="364" t="s">
        <v>174</v>
      </c>
      <c r="D30" s="43"/>
      <c r="E30" s="43"/>
      <c r="F30" s="363">
        <f>F32+F34</f>
        <v>120470</v>
      </c>
      <c r="G30" s="363">
        <f>G32+G34</f>
        <v>120470</v>
      </c>
      <c r="H30" s="49"/>
      <c r="I30" s="367">
        <f>I32+I34</f>
        <v>120470</v>
      </c>
    </row>
    <row r="31" spans="1:9" x14ac:dyDescent="0.2">
      <c r="A31" s="41"/>
      <c r="B31" s="47"/>
      <c r="C31" s="43"/>
      <c r="D31" s="43"/>
      <c r="E31" s="43"/>
      <c r="F31" s="44" t="s">
        <v>37</v>
      </c>
      <c r="G31" s="44" t="s">
        <v>37</v>
      </c>
      <c r="H31" s="49"/>
      <c r="I31" s="46" t="s">
        <v>37</v>
      </c>
    </row>
    <row r="32" spans="1:9" x14ac:dyDescent="0.2">
      <c r="A32" s="41"/>
      <c r="B32" s="47"/>
      <c r="C32" s="43"/>
      <c r="D32" s="43"/>
      <c r="E32" s="43" t="s">
        <v>270</v>
      </c>
      <c r="F32" s="44">
        <v>73457</v>
      </c>
      <c r="G32" s="44">
        <v>73457</v>
      </c>
      <c r="H32" s="49"/>
      <c r="I32" s="50">
        <v>73457</v>
      </c>
    </row>
    <row r="33" spans="1:9" x14ac:dyDescent="0.2">
      <c r="A33" s="41"/>
      <c r="B33" s="47"/>
      <c r="C33" s="43"/>
      <c r="D33" s="43"/>
      <c r="E33" s="43"/>
      <c r="F33" s="44" t="s">
        <v>36</v>
      </c>
      <c r="G33" s="44" t="s">
        <v>36</v>
      </c>
      <c r="H33" s="49"/>
      <c r="I33" s="46" t="s">
        <v>36</v>
      </c>
    </row>
    <row r="34" spans="1:9" x14ac:dyDescent="0.2">
      <c r="A34" s="41"/>
      <c r="B34" s="47"/>
      <c r="C34" s="43"/>
      <c r="D34" s="43"/>
      <c r="E34" s="43" t="s">
        <v>35</v>
      </c>
      <c r="F34" s="44">
        <v>47013</v>
      </c>
      <c r="G34" s="44">
        <v>47013</v>
      </c>
      <c r="H34" s="49"/>
      <c r="I34" s="50">
        <v>47013</v>
      </c>
    </row>
    <row r="35" spans="1:9" x14ac:dyDescent="0.2">
      <c r="A35" s="41" t="s">
        <v>381</v>
      </c>
      <c r="B35" s="365" t="s">
        <v>275</v>
      </c>
      <c r="C35" s="364" t="s">
        <v>112</v>
      </c>
      <c r="D35" s="364"/>
      <c r="E35" s="364"/>
      <c r="F35" s="363">
        <f>F37+F39</f>
        <v>302995</v>
      </c>
      <c r="G35" s="363">
        <f>G37+G39</f>
        <v>302995</v>
      </c>
      <c r="H35" s="366"/>
      <c r="I35" s="367">
        <f>I37+I39</f>
        <v>302995</v>
      </c>
    </row>
    <row r="36" spans="1:9" x14ac:dyDescent="0.2">
      <c r="A36" s="41"/>
      <c r="B36" s="47"/>
      <c r="C36" s="43"/>
      <c r="D36" s="43"/>
      <c r="E36" s="43"/>
      <c r="F36" s="44" t="s">
        <v>37</v>
      </c>
      <c r="G36" s="44" t="s">
        <v>37</v>
      </c>
      <c r="H36" s="49"/>
      <c r="I36" s="46" t="s">
        <v>37</v>
      </c>
    </row>
    <row r="37" spans="1:9" x14ac:dyDescent="0.2">
      <c r="A37" s="41"/>
      <c r="B37" s="47"/>
      <c r="C37" s="43"/>
      <c r="D37" s="43"/>
      <c r="E37" s="43" t="s">
        <v>270</v>
      </c>
      <c r="F37" s="44">
        <v>170826</v>
      </c>
      <c r="G37" s="44">
        <v>170826</v>
      </c>
      <c r="H37" s="49"/>
      <c r="I37" s="50">
        <v>170826</v>
      </c>
    </row>
    <row r="38" spans="1:9" x14ac:dyDescent="0.2">
      <c r="A38" s="41"/>
      <c r="B38" s="47"/>
      <c r="C38" s="43"/>
      <c r="D38" s="43"/>
      <c r="E38" s="43"/>
      <c r="F38" s="44" t="s">
        <v>36</v>
      </c>
      <c r="G38" s="44" t="s">
        <v>36</v>
      </c>
      <c r="H38" s="49"/>
      <c r="I38" s="46" t="s">
        <v>36</v>
      </c>
    </row>
    <row r="39" spans="1:9" x14ac:dyDescent="0.2">
      <c r="A39" s="41"/>
      <c r="B39" s="47"/>
      <c r="C39" s="43"/>
      <c r="D39" s="43"/>
      <c r="E39" s="43" t="s">
        <v>35</v>
      </c>
      <c r="F39" s="44">
        <v>132169</v>
      </c>
      <c r="G39" s="44">
        <v>132169</v>
      </c>
      <c r="H39" s="49"/>
      <c r="I39" s="50">
        <v>132169</v>
      </c>
    </row>
    <row r="40" spans="1:9" x14ac:dyDescent="0.2">
      <c r="A40" s="41" t="s">
        <v>382</v>
      </c>
      <c r="B40" s="365" t="s">
        <v>276</v>
      </c>
      <c r="C40" s="364" t="s">
        <v>174</v>
      </c>
      <c r="D40" s="43"/>
      <c r="E40" s="43"/>
      <c r="F40" s="363">
        <f>F42+F44</f>
        <v>211602</v>
      </c>
      <c r="G40" s="363">
        <f t="shared" ref="G40:I40" si="2">G42+G44</f>
        <v>211602</v>
      </c>
      <c r="H40" s="363"/>
      <c r="I40" s="367">
        <f t="shared" si="2"/>
        <v>211602</v>
      </c>
    </row>
    <row r="41" spans="1:9" x14ac:dyDescent="0.2">
      <c r="A41" s="41"/>
      <c r="B41" s="47"/>
      <c r="C41" s="43"/>
      <c r="D41" s="43"/>
      <c r="E41" s="43"/>
      <c r="F41" s="44" t="s">
        <v>37</v>
      </c>
      <c r="G41" s="44" t="s">
        <v>37</v>
      </c>
      <c r="H41" s="49"/>
      <c r="I41" s="46" t="s">
        <v>37</v>
      </c>
    </row>
    <row r="42" spans="1:9" x14ac:dyDescent="0.2">
      <c r="A42" s="41"/>
      <c r="B42" s="47"/>
      <c r="C42" s="43"/>
      <c r="D42" s="43"/>
      <c r="E42" s="43" t="s">
        <v>270</v>
      </c>
      <c r="F42" s="44">
        <v>127082</v>
      </c>
      <c r="G42" s="44">
        <v>127082</v>
      </c>
      <c r="H42" s="49"/>
      <c r="I42" s="50">
        <v>127082</v>
      </c>
    </row>
    <row r="43" spans="1:9" x14ac:dyDescent="0.2">
      <c r="A43" s="41"/>
      <c r="B43" s="47"/>
      <c r="C43" s="43"/>
      <c r="D43" s="43"/>
      <c r="E43" s="43"/>
      <c r="F43" s="44" t="s">
        <v>36</v>
      </c>
      <c r="G43" s="44" t="s">
        <v>36</v>
      </c>
      <c r="H43" s="49"/>
      <c r="I43" s="46" t="s">
        <v>36</v>
      </c>
    </row>
    <row r="44" spans="1:9" x14ac:dyDescent="0.2">
      <c r="A44" s="41"/>
      <c r="B44" s="47"/>
      <c r="C44" s="43"/>
      <c r="D44" s="43"/>
      <c r="E44" s="43" t="s">
        <v>35</v>
      </c>
      <c r="F44" s="44">
        <v>84520</v>
      </c>
      <c r="G44" s="44">
        <v>84520</v>
      </c>
      <c r="H44" s="49"/>
      <c r="I44" s="50">
        <v>84520</v>
      </c>
    </row>
    <row r="45" spans="1:9" x14ac:dyDescent="0.2">
      <c r="A45" s="41" t="s">
        <v>383</v>
      </c>
      <c r="B45" s="365" t="s">
        <v>277</v>
      </c>
      <c r="C45" s="364" t="s">
        <v>174</v>
      </c>
      <c r="D45" s="43"/>
      <c r="E45" s="43"/>
      <c r="F45" s="363">
        <f>F47+F49</f>
        <v>257051</v>
      </c>
      <c r="G45" s="363">
        <f>G47+G49</f>
        <v>257051</v>
      </c>
      <c r="H45" s="49"/>
      <c r="I45" s="367">
        <f>I47+I49</f>
        <v>257051</v>
      </c>
    </row>
    <row r="46" spans="1:9" x14ac:dyDescent="0.2">
      <c r="A46" s="41"/>
      <c r="B46" s="47"/>
      <c r="C46" s="43"/>
      <c r="D46" s="43"/>
      <c r="E46" s="43"/>
      <c r="F46" s="44" t="s">
        <v>37</v>
      </c>
      <c r="G46" s="44" t="s">
        <v>37</v>
      </c>
      <c r="H46" s="49"/>
      <c r="I46" s="46" t="s">
        <v>37</v>
      </c>
    </row>
    <row r="47" spans="1:9" x14ac:dyDescent="0.2">
      <c r="A47" s="41"/>
      <c r="B47" s="47"/>
      <c r="C47" s="43"/>
      <c r="D47" s="43"/>
      <c r="E47" s="43" t="s">
        <v>270</v>
      </c>
      <c r="F47" s="44">
        <v>156738</v>
      </c>
      <c r="G47" s="44">
        <v>156738</v>
      </c>
      <c r="H47" s="49"/>
      <c r="I47" s="50">
        <v>156738</v>
      </c>
    </row>
    <row r="48" spans="1:9" x14ac:dyDescent="0.2">
      <c r="A48" s="41"/>
      <c r="B48" s="47"/>
      <c r="C48" s="43"/>
      <c r="D48" s="43"/>
      <c r="E48" s="43"/>
      <c r="F48" s="44" t="s">
        <v>36</v>
      </c>
      <c r="G48" s="44" t="s">
        <v>36</v>
      </c>
      <c r="H48" s="49"/>
      <c r="I48" s="46" t="s">
        <v>36</v>
      </c>
    </row>
    <row r="49" spans="1:10" x14ac:dyDescent="0.2">
      <c r="A49" s="41"/>
      <c r="B49" s="47"/>
      <c r="C49" s="43"/>
      <c r="D49" s="43"/>
      <c r="E49" s="43" t="s">
        <v>35</v>
      </c>
      <c r="F49" s="44">
        <v>100313</v>
      </c>
      <c r="G49" s="44">
        <v>100313</v>
      </c>
      <c r="H49" s="49"/>
      <c r="I49" s="50">
        <v>100313</v>
      </c>
    </row>
    <row r="50" spans="1:10" x14ac:dyDescent="0.2">
      <c r="A50" s="41" t="s">
        <v>384</v>
      </c>
      <c r="B50" s="365" t="s">
        <v>278</v>
      </c>
      <c r="C50" s="364" t="s">
        <v>174</v>
      </c>
      <c r="D50" s="43"/>
      <c r="E50" s="43"/>
      <c r="F50" s="363">
        <f>F52+F54</f>
        <v>215596</v>
      </c>
      <c r="G50" s="363">
        <f>G52+G54</f>
        <v>215596</v>
      </c>
      <c r="H50" s="366"/>
      <c r="I50" s="367">
        <f>I52+I54</f>
        <v>215596</v>
      </c>
    </row>
    <row r="51" spans="1:10" x14ac:dyDescent="0.2">
      <c r="A51" s="41"/>
      <c r="B51" s="47"/>
      <c r="C51" s="43"/>
      <c r="D51" s="43"/>
      <c r="E51" s="43"/>
      <c r="F51" s="44" t="s">
        <v>37</v>
      </c>
      <c r="G51" s="44" t="s">
        <v>37</v>
      </c>
      <c r="H51" s="49"/>
      <c r="I51" s="46" t="s">
        <v>37</v>
      </c>
    </row>
    <row r="52" spans="1:10" x14ac:dyDescent="0.2">
      <c r="A52" s="41"/>
      <c r="B52" s="47"/>
      <c r="C52" s="43"/>
      <c r="D52" s="43"/>
      <c r="E52" s="43" t="s">
        <v>270</v>
      </c>
      <c r="F52" s="44">
        <v>131461</v>
      </c>
      <c r="G52" s="44">
        <v>131461</v>
      </c>
      <c r="H52" s="49"/>
      <c r="I52" s="50">
        <v>131461</v>
      </c>
    </row>
    <row r="53" spans="1:10" x14ac:dyDescent="0.2">
      <c r="A53" s="41"/>
      <c r="B53" s="47"/>
      <c r="C53" s="43"/>
      <c r="D53" s="43"/>
      <c r="E53" s="43"/>
      <c r="F53" s="44" t="s">
        <v>36</v>
      </c>
      <c r="G53" s="44" t="s">
        <v>36</v>
      </c>
      <c r="H53" s="49"/>
      <c r="I53" s="46" t="s">
        <v>36</v>
      </c>
    </row>
    <row r="54" spans="1:10" x14ac:dyDescent="0.2">
      <c r="A54" s="381"/>
      <c r="B54" s="382"/>
      <c r="C54" s="383"/>
      <c r="D54" s="383"/>
      <c r="E54" s="383" t="s">
        <v>35</v>
      </c>
      <c r="F54" s="384">
        <v>84135</v>
      </c>
      <c r="G54" s="384">
        <v>84135</v>
      </c>
      <c r="H54" s="385"/>
      <c r="I54" s="386">
        <v>84135</v>
      </c>
    </row>
    <row r="55" spans="1:10" ht="56.25" x14ac:dyDescent="0.2">
      <c r="A55" s="51" t="s">
        <v>39</v>
      </c>
      <c r="B55" s="52" t="s">
        <v>385</v>
      </c>
      <c r="C55" s="53" t="s">
        <v>180</v>
      </c>
      <c r="D55" s="53" t="s">
        <v>208</v>
      </c>
      <c r="E55" s="53" t="s">
        <v>26</v>
      </c>
      <c r="F55" s="388">
        <v>7500</v>
      </c>
      <c r="G55" s="388">
        <v>7500</v>
      </c>
      <c r="H55" s="389" t="s">
        <v>280</v>
      </c>
      <c r="I55" s="390">
        <v>7500</v>
      </c>
      <c r="J55" s="57"/>
    </row>
    <row r="56" spans="1:10" ht="56.25" x14ac:dyDescent="0.2">
      <c r="A56" s="51" t="s">
        <v>238</v>
      </c>
      <c r="B56" s="52" t="s">
        <v>386</v>
      </c>
      <c r="C56" s="53" t="s">
        <v>219</v>
      </c>
      <c r="D56" s="53" t="s">
        <v>221</v>
      </c>
      <c r="E56" s="53" t="s">
        <v>26</v>
      </c>
      <c r="F56" s="388">
        <v>6000</v>
      </c>
      <c r="G56" s="388">
        <v>6000</v>
      </c>
      <c r="H56" s="389" t="s">
        <v>280</v>
      </c>
      <c r="I56" s="390">
        <v>6000</v>
      </c>
    </row>
    <row r="57" spans="1:10" ht="16.5" thickBot="1" x14ac:dyDescent="0.3">
      <c r="A57" s="630" t="s">
        <v>126</v>
      </c>
      <c r="B57" s="630"/>
      <c r="C57" s="630"/>
      <c r="D57" s="630"/>
      <c r="E57" s="630"/>
      <c r="F57" s="391">
        <f>F56+F55+F21+F16+F15+F14+F13+F8</f>
        <v>5282586</v>
      </c>
      <c r="G57" s="391">
        <f>G56+G55+G21+G16+G15+G14+G13+G8</f>
        <v>5282586</v>
      </c>
      <c r="H57" s="391"/>
      <c r="I57" s="392">
        <f>I56+I55+I21+I16+I15+I14+I13+I8</f>
        <v>5282586</v>
      </c>
      <c r="J57" s="57"/>
    </row>
    <row r="59" spans="1:10" x14ac:dyDescent="0.2">
      <c r="B59" s="56"/>
      <c r="F59" s="57"/>
      <c r="G59" s="57"/>
      <c r="H59" s="57"/>
      <c r="I59" s="57"/>
    </row>
    <row r="60" spans="1:10" x14ac:dyDescent="0.2">
      <c r="B60" s="56"/>
      <c r="F60" s="57"/>
      <c r="G60" s="57"/>
      <c r="H60" s="57"/>
      <c r="I60" s="57"/>
    </row>
    <row r="61" spans="1:10" x14ac:dyDescent="0.2">
      <c r="B61" s="56"/>
      <c r="F61" s="57"/>
      <c r="G61" s="57"/>
      <c r="H61" s="57"/>
      <c r="I61" s="57"/>
    </row>
    <row r="62" spans="1:10" x14ac:dyDescent="0.2">
      <c r="B62" s="56"/>
      <c r="F62" s="57"/>
      <c r="G62" s="57"/>
      <c r="H62" s="57"/>
      <c r="I62" s="57"/>
    </row>
    <row r="63" spans="1:10" x14ac:dyDescent="0.2">
      <c r="B63" s="58"/>
      <c r="F63" s="57"/>
      <c r="G63" s="57"/>
      <c r="H63" s="57"/>
      <c r="I63" s="57"/>
    </row>
    <row r="64" spans="1:10" x14ac:dyDescent="0.2">
      <c r="B64" s="58"/>
      <c r="F64" s="57"/>
      <c r="G64" s="57"/>
      <c r="H64" s="57"/>
      <c r="I64" s="57"/>
    </row>
    <row r="65" spans="6:9" x14ac:dyDescent="0.2">
      <c r="F65" s="57"/>
      <c r="G65" s="57"/>
      <c r="I65" s="57"/>
    </row>
  </sheetData>
  <sheetProtection selectLockedCells="1" selectUnlockedCells="1"/>
  <mergeCells count="3">
    <mergeCell ref="B5:I5"/>
    <mergeCell ref="C7:E7"/>
    <mergeCell ref="A57:E57"/>
  </mergeCells>
  <pageMargins left="0.39370078740157483" right="0.27559055118110237" top="0.78740157480314965" bottom="0.35433070866141736" header="0.59055118110236227" footer="0.15748031496062992"/>
  <pageSetup paperSize="9" orientation="landscape" useFirstPageNumber="1" r:id="rId1"/>
  <headerFooter alignWithMargins="0">
    <oddFooter>&amp;CStrona &amp;P</oddFooter>
  </headerFooter>
  <rowBreaks count="1" manualBreakCount="1">
    <brk id="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14" zoomScaleNormal="100" workbookViewId="0">
      <selection activeCell="C44" sqref="C44:F45"/>
    </sheetView>
  </sheetViews>
  <sheetFormatPr defaultRowHeight="12.75" x14ac:dyDescent="0.2"/>
  <cols>
    <col min="1" max="1" width="7.5703125" style="59" customWidth="1"/>
    <col min="2" max="2" width="7.7109375" style="59" customWidth="1"/>
    <col min="3" max="3" width="4.7109375" style="59" customWidth="1"/>
    <col min="4" max="4" width="30.5703125" style="59" customWidth="1"/>
    <col min="5" max="5" width="18.5703125" style="59" customWidth="1"/>
    <col min="6" max="6" width="17.140625" style="59" customWidth="1"/>
    <col min="7" max="16384" width="9.140625" style="59"/>
  </cols>
  <sheetData>
    <row r="1" spans="1:6" x14ac:dyDescent="0.2">
      <c r="E1" s="22" t="s">
        <v>40</v>
      </c>
      <c r="F1" s="23"/>
    </row>
    <row r="2" spans="1:6" x14ac:dyDescent="0.2">
      <c r="E2" s="22" t="s">
        <v>17</v>
      </c>
      <c r="F2" s="23"/>
    </row>
    <row r="3" spans="1:6" ht="33.75" customHeight="1" x14ac:dyDescent="0.2">
      <c r="E3" s="631" t="s">
        <v>283</v>
      </c>
      <c r="F3" s="631"/>
    </row>
    <row r="4" spans="1:6" ht="48" customHeight="1" x14ac:dyDescent="0.25">
      <c r="A4" s="632" t="s">
        <v>284</v>
      </c>
      <c r="B4" s="633"/>
      <c r="C4" s="633"/>
      <c r="D4" s="633"/>
      <c r="E4" s="633"/>
      <c r="F4" s="633"/>
    </row>
    <row r="5" spans="1:6" ht="16.5" thickBot="1" x14ac:dyDescent="0.3">
      <c r="A5" s="634"/>
      <c r="B5" s="634"/>
      <c r="C5" s="634"/>
      <c r="D5" s="634"/>
      <c r="E5" s="634"/>
      <c r="F5" s="634"/>
    </row>
    <row r="6" spans="1:6" x14ac:dyDescent="0.2">
      <c r="A6" s="635" t="s">
        <v>41</v>
      </c>
      <c r="B6" s="637" t="s">
        <v>20</v>
      </c>
      <c r="C6" s="637" t="s">
        <v>7</v>
      </c>
      <c r="D6" s="637" t="s">
        <v>42</v>
      </c>
      <c r="E6" s="639" t="s">
        <v>43</v>
      </c>
      <c r="F6" s="641" t="s">
        <v>44</v>
      </c>
    </row>
    <row r="7" spans="1:6" ht="13.5" thickBot="1" x14ac:dyDescent="0.25">
      <c r="A7" s="636"/>
      <c r="B7" s="638"/>
      <c r="C7" s="638"/>
      <c r="D7" s="638"/>
      <c r="E7" s="640"/>
      <c r="F7" s="642"/>
    </row>
    <row r="8" spans="1:6" ht="15.75" x14ac:dyDescent="0.2">
      <c r="A8" s="60">
        <v>750</v>
      </c>
      <c r="B8" s="61"/>
      <c r="C8" s="61"/>
      <c r="D8" s="62" t="s">
        <v>45</v>
      </c>
      <c r="E8" s="63">
        <f>E9</f>
        <v>122261</v>
      </c>
      <c r="F8" s="64">
        <f>F9</f>
        <v>122261</v>
      </c>
    </row>
    <row r="9" spans="1:6" ht="15.75" x14ac:dyDescent="0.2">
      <c r="A9" s="65"/>
      <c r="B9" s="66">
        <v>75011</v>
      </c>
      <c r="C9" s="67"/>
      <c r="D9" s="68" t="s">
        <v>46</v>
      </c>
      <c r="E9" s="69">
        <f>E10</f>
        <v>122261</v>
      </c>
      <c r="F9" s="70">
        <f>SUM(F11:F17)</f>
        <v>122261</v>
      </c>
    </row>
    <row r="10" spans="1:6" ht="60" x14ac:dyDescent="0.2">
      <c r="A10" s="71"/>
      <c r="B10" s="72"/>
      <c r="C10" s="73">
        <v>2010</v>
      </c>
      <c r="D10" s="74" t="s">
        <v>47</v>
      </c>
      <c r="E10" s="75">
        <v>122261</v>
      </c>
      <c r="F10" s="76"/>
    </row>
    <row r="11" spans="1:6" ht="15.75" x14ac:dyDescent="0.2">
      <c r="A11" s="71"/>
      <c r="B11" s="77"/>
      <c r="C11" s="73">
        <v>4010</v>
      </c>
      <c r="D11" s="74" t="s">
        <v>48</v>
      </c>
      <c r="E11" s="78"/>
      <c r="F11" s="76">
        <v>90025</v>
      </c>
    </row>
    <row r="12" spans="1:6" ht="15.75" x14ac:dyDescent="0.2">
      <c r="A12" s="71"/>
      <c r="B12" s="77"/>
      <c r="C12" s="73">
        <v>4040</v>
      </c>
      <c r="D12" s="74" t="s">
        <v>55</v>
      </c>
      <c r="E12" s="78"/>
      <c r="F12" s="76">
        <v>7545</v>
      </c>
    </row>
    <row r="13" spans="1:6" ht="15.75" x14ac:dyDescent="0.2">
      <c r="A13" s="71"/>
      <c r="B13" s="77"/>
      <c r="C13" s="73">
        <v>4110</v>
      </c>
      <c r="D13" s="74" t="s">
        <v>49</v>
      </c>
      <c r="E13" s="79"/>
      <c r="F13" s="76">
        <v>16771</v>
      </c>
    </row>
    <row r="14" spans="1:6" ht="15.75" x14ac:dyDescent="0.2">
      <c r="A14" s="71"/>
      <c r="B14" s="77"/>
      <c r="C14" s="73">
        <v>4120</v>
      </c>
      <c r="D14" s="74" t="s">
        <v>50</v>
      </c>
      <c r="E14" s="79"/>
      <c r="F14" s="76">
        <v>2389</v>
      </c>
    </row>
    <row r="15" spans="1:6" ht="15.75" x14ac:dyDescent="0.2">
      <c r="A15" s="71"/>
      <c r="B15" s="298"/>
      <c r="C15" s="73">
        <v>4210</v>
      </c>
      <c r="D15" s="74" t="s">
        <v>56</v>
      </c>
      <c r="E15" s="79"/>
      <c r="F15" s="76">
        <v>600</v>
      </c>
    </row>
    <row r="16" spans="1:6" ht="15.75" x14ac:dyDescent="0.2">
      <c r="A16" s="71"/>
      <c r="B16" s="298"/>
      <c r="C16" s="73">
        <v>4300</v>
      </c>
      <c r="D16" s="74" t="s">
        <v>58</v>
      </c>
      <c r="E16" s="79"/>
      <c r="F16" s="76">
        <v>3931</v>
      </c>
    </row>
    <row r="17" spans="1:6" ht="15.75" x14ac:dyDescent="0.2">
      <c r="A17" s="71"/>
      <c r="B17" s="298"/>
      <c r="C17" s="73">
        <v>4410</v>
      </c>
      <c r="D17" s="74" t="s">
        <v>61</v>
      </c>
      <c r="E17" s="75"/>
      <c r="F17" s="76">
        <v>1000</v>
      </c>
    </row>
    <row r="18" spans="1:6" ht="30" customHeight="1" x14ac:dyDescent="0.2">
      <c r="A18" s="60">
        <v>751</v>
      </c>
      <c r="B18" s="61"/>
      <c r="C18" s="61"/>
      <c r="D18" s="62" t="s">
        <v>51</v>
      </c>
      <c r="E18" s="63">
        <f>E19</f>
        <v>2930</v>
      </c>
      <c r="F18" s="64">
        <f>F19</f>
        <v>2930</v>
      </c>
    </row>
    <row r="19" spans="1:6" ht="25.5" x14ac:dyDescent="0.2">
      <c r="A19" s="65"/>
      <c r="B19" s="570">
        <v>75101</v>
      </c>
      <c r="C19" s="571"/>
      <c r="D19" s="572" t="s">
        <v>51</v>
      </c>
      <c r="E19" s="573">
        <f>E20</f>
        <v>2930</v>
      </c>
      <c r="F19" s="574">
        <f>F21+F22+F23</f>
        <v>2930</v>
      </c>
    </row>
    <row r="20" spans="1:6" ht="60" x14ac:dyDescent="0.2">
      <c r="A20" s="71"/>
      <c r="B20" s="72"/>
      <c r="C20" s="73">
        <v>2010</v>
      </c>
      <c r="D20" s="74" t="s">
        <v>47</v>
      </c>
      <c r="E20" s="80">
        <v>2930</v>
      </c>
      <c r="F20" s="81"/>
    </row>
    <row r="21" spans="1:6" ht="15.75" x14ac:dyDescent="0.2">
      <c r="A21" s="71"/>
      <c r="B21" s="77"/>
      <c r="C21" s="73">
        <v>4010</v>
      </c>
      <c r="D21" s="74" t="s">
        <v>48</v>
      </c>
      <c r="E21" s="78"/>
      <c r="F21" s="76">
        <v>2449</v>
      </c>
    </row>
    <row r="22" spans="1:6" ht="15.75" x14ac:dyDescent="0.2">
      <c r="A22" s="71"/>
      <c r="B22" s="77"/>
      <c r="C22" s="73">
        <v>4110</v>
      </c>
      <c r="D22" s="74" t="s">
        <v>49</v>
      </c>
      <c r="E22" s="79"/>
      <c r="F22" s="76">
        <v>421</v>
      </c>
    </row>
    <row r="23" spans="1:6" ht="15.75" x14ac:dyDescent="0.2">
      <c r="A23" s="71"/>
      <c r="B23" s="77"/>
      <c r="C23" s="73">
        <v>4120</v>
      </c>
      <c r="D23" s="74" t="s">
        <v>50</v>
      </c>
      <c r="E23" s="75"/>
      <c r="F23" s="76">
        <v>60</v>
      </c>
    </row>
    <row r="24" spans="1:6" ht="15.75" x14ac:dyDescent="0.2">
      <c r="A24" s="60">
        <v>852</v>
      </c>
      <c r="B24" s="61"/>
      <c r="C24" s="82"/>
      <c r="D24" s="62" t="s">
        <v>52</v>
      </c>
      <c r="E24" s="63">
        <f>E25+E40+E43</f>
        <v>5822648</v>
      </c>
      <c r="F24" s="64">
        <f>F25+F40+F43</f>
        <v>5822648</v>
      </c>
    </row>
    <row r="25" spans="1:6" ht="56.25" customHeight="1" x14ac:dyDescent="0.2">
      <c r="A25" s="65"/>
      <c r="B25" s="66">
        <v>85212</v>
      </c>
      <c r="C25" s="67"/>
      <c r="D25" s="68" t="s">
        <v>53</v>
      </c>
      <c r="E25" s="83">
        <f>SUM(E26:E26)</f>
        <v>5768150</v>
      </c>
      <c r="F25" s="70">
        <f>SUM(F27:F39)</f>
        <v>5768150</v>
      </c>
    </row>
    <row r="26" spans="1:6" ht="60" x14ac:dyDescent="0.2">
      <c r="A26" s="71"/>
      <c r="B26" s="72"/>
      <c r="C26" s="73">
        <v>2010</v>
      </c>
      <c r="D26" s="74" t="s">
        <v>47</v>
      </c>
      <c r="E26" s="75">
        <v>5768150</v>
      </c>
      <c r="F26" s="76"/>
    </row>
    <row r="27" spans="1:6" ht="15.75" x14ac:dyDescent="0.2">
      <c r="A27" s="71"/>
      <c r="B27" s="77"/>
      <c r="C27" s="73">
        <v>3110</v>
      </c>
      <c r="D27" s="74" t="s">
        <v>54</v>
      </c>
      <c r="E27" s="78"/>
      <c r="F27" s="76">
        <v>5478750</v>
      </c>
    </row>
    <row r="28" spans="1:6" ht="15.75" x14ac:dyDescent="0.2">
      <c r="A28" s="71"/>
      <c r="B28" s="77"/>
      <c r="C28" s="73">
        <v>4010</v>
      </c>
      <c r="D28" s="74" t="s">
        <v>48</v>
      </c>
      <c r="E28" s="79"/>
      <c r="F28" s="76">
        <v>126668</v>
      </c>
    </row>
    <row r="29" spans="1:6" ht="15.75" x14ac:dyDescent="0.2">
      <c r="A29" s="84"/>
      <c r="B29" s="77"/>
      <c r="C29" s="73">
        <v>4040</v>
      </c>
      <c r="D29" s="74" t="s">
        <v>55</v>
      </c>
      <c r="E29" s="79"/>
      <c r="F29" s="76">
        <v>7314</v>
      </c>
    </row>
    <row r="30" spans="1:6" ht="15.75" x14ac:dyDescent="0.2">
      <c r="A30" s="84"/>
      <c r="B30" s="77"/>
      <c r="C30" s="73">
        <v>4110</v>
      </c>
      <c r="D30" s="74" t="s">
        <v>49</v>
      </c>
      <c r="E30" s="79"/>
      <c r="F30" s="76">
        <v>133072</v>
      </c>
    </row>
    <row r="31" spans="1:6" ht="15.75" x14ac:dyDescent="0.2">
      <c r="A31" s="71"/>
      <c r="B31" s="77"/>
      <c r="C31" s="588">
        <v>4120</v>
      </c>
      <c r="D31" s="589" t="s">
        <v>50</v>
      </c>
      <c r="E31" s="79"/>
      <c r="F31" s="590">
        <v>3282</v>
      </c>
    </row>
    <row r="32" spans="1:6" ht="15.75" x14ac:dyDescent="0.2">
      <c r="A32" s="71"/>
      <c r="B32" s="77"/>
      <c r="C32" s="73">
        <v>4210</v>
      </c>
      <c r="D32" s="74" t="s">
        <v>56</v>
      </c>
      <c r="E32" s="79"/>
      <c r="F32" s="76">
        <v>3800</v>
      </c>
    </row>
    <row r="33" spans="1:6" ht="15.75" x14ac:dyDescent="0.2">
      <c r="A33" s="71"/>
      <c r="B33" s="77"/>
      <c r="C33" s="73">
        <v>4270</v>
      </c>
      <c r="D33" s="74" t="s">
        <v>57</v>
      </c>
      <c r="E33" s="79"/>
      <c r="F33" s="76">
        <v>550</v>
      </c>
    </row>
    <row r="34" spans="1:6" ht="15.75" x14ac:dyDescent="0.2">
      <c r="A34" s="71"/>
      <c r="B34" s="77"/>
      <c r="C34" s="73">
        <v>4300</v>
      </c>
      <c r="D34" s="74" t="s">
        <v>58</v>
      </c>
      <c r="E34" s="79"/>
      <c r="F34" s="76">
        <v>5285</v>
      </c>
    </row>
    <row r="35" spans="1:6" ht="36" x14ac:dyDescent="0.2">
      <c r="A35" s="71"/>
      <c r="B35" s="77"/>
      <c r="C35" s="73">
        <v>4360</v>
      </c>
      <c r="D35" s="74" t="s">
        <v>59</v>
      </c>
      <c r="E35" s="79"/>
      <c r="F35" s="76">
        <v>1900</v>
      </c>
    </row>
    <row r="36" spans="1:6" ht="36" x14ac:dyDescent="0.2">
      <c r="A36" s="71"/>
      <c r="B36" s="77"/>
      <c r="C36" s="73">
        <v>4370</v>
      </c>
      <c r="D36" s="74" t="s">
        <v>60</v>
      </c>
      <c r="E36" s="79"/>
      <c r="F36" s="76">
        <v>1500</v>
      </c>
    </row>
    <row r="37" spans="1:6" ht="15.75" x14ac:dyDescent="0.2">
      <c r="A37" s="71"/>
      <c r="B37" s="77"/>
      <c r="C37" s="73">
        <v>4410</v>
      </c>
      <c r="D37" s="74" t="s">
        <v>61</v>
      </c>
      <c r="E37" s="79"/>
      <c r="F37" s="76">
        <v>500</v>
      </c>
    </row>
    <row r="38" spans="1:6" ht="24" x14ac:dyDescent="0.2">
      <c r="A38" s="71"/>
      <c r="B38" s="77"/>
      <c r="C38" s="73">
        <v>4440</v>
      </c>
      <c r="D38" s="74" t="s">
        <v>62</v>
      </c>
      <c r="E38" s="79"/>
      <c r="F38" s="76">
        <v>4029</v>
      </c>
    </row>
    <row r="39" spans="1:6" ht="24" x14ac:dyDescent="0.2">
      <c r="A39" s="71"/>
      <c r="B39" s="77"/>
      <c r="C39" s="73">
        <v>4700</v>
      </c>
      <c r="D39" s="74" t="s">
        <v>63</v>
      </c>
      <c r="E39" s="75"/>
      <c r="F39" s="76">
        <v>1500</v>
      </c>
    </row>
    <row r="40" spans="1:6" ht="89.25" x14ac:dyDescent="0.2">
      <c r="A40" s="71"/>
      <c r="B40" s="85">
        <v>85213</v>
      </c>
      <c r="C40" s="86"/>
      <c r="D40" s="87" t="s">
        <v>64</v>
      </c>
      <c r="E40" s="88">
        <f>E41</f>
        <v>16198</v>
      </c>
      <c r="F40" s="89">
        <f>F42</f>
        <v>16198</v>
      </c>
    </row>
    <row r="41" spans="1:6" ht="60" x14ac:dyDescent="0.2">
      <c r="A41" s="71"/>
      <c r="B41" s="72"/>
      <c r="C41" s="73">
        <v>2010</v>
      </c>
      <c r="D41" s="74" t="s">
        <v>47</v>
      </c>
      <c r="E41" s="75">
        <v>16198</v>
      </c>
      <c r="F41" s="76"/>
    </row>
    <row r="42" spans="1:6" ht="15.75" x14ac:dyDescent="0.2">
      <c r="A42" s="71"/>
      <c r="B42" s="90"/>
      <c r="C42" s="73">
        <v>4130</v>
      </c>
      <c r="D42" s="74" t="s">
        <v>65</v>
      </c>
      <c r="E42" s="75"/>
      <c r="F42" s="76">
        <v>16198</v>
      </c>
    </row>
    <row r="43" spans="1:6" ht="28.5" customHeight="1" x14ac:dyDescent="0.2">
      <c r="A43" s="71"/>
      <c r="B43" s="85">
        <v>85228</v>
      </c>
      <c r="C43" s="86"/>
      <c r="D43" s="87" t="s">
        <v>66</v>
      </c>
      <c r="E43" s="88">
        <f>E44</f>
        <v>38300</v>
      </c>
      <c r="F43" s="89">
        <f>SUM(F45:F45)</f>
        <v>38300</v>
      </c>
    </row>
    <row r="44" spans="1:6" ht="60" x14ac:dyDescent="0.2">
      <c r="A44" s="71"/>
      <c r="B44" s="72"/>
      <c r="C44" s="73">
        <v>2010</v>
      </c>
      <c r="D44" s="74" t="s">
        <v>47</v>
      </c>
      <c r="E44" s="75">
        <v>38300</v>
      </c>
      <c r="F44" s="76"/>
    </row>
    <row r="45" spans="1:6" ht="16.5" thickBot="1" x14ac:dyDescent="0.25">
      <c r="A45" s="71"/>
      <c r="B45" s="77"/>
      <c r="C45" s="73">
        <v>4300</v>
      </c>
      <c r="D45" s="74" t="s">
        <v>58</v>
      </c>
      <c r="E45" s="79"/>
      <c r="F45" s="76">
        <v>38300</v>
      </c>
    </row>
    <row r="46" spans="1:6" ht="16.5" thickBot="1" x14ac:dyDescent="0.25">
      <c r="A46" s="91"/>
      <c r="B46" s="92"/>
      <c r="C46" s="92"/>
      <c r="D46" s="93" t="s">
        <v>67</v>
      </c>
      <c r="E46" s="94">
        <f>E24+E18+E8</f>
        <v>5947839</v>
      </c>
      <c r="F46" s="98">
        <f>F24+F18+F8</f>
        <v>5947839</v>
      </c>
    </row>
    <row r="49" spans="1:5" x14ac:dyDescent="0.2">
      <c r="A49" s="95"/>
      <c r="B49" s="95"/>
      <c r="C49" s="95"/>
      <c r="D49" s="96"/>
      <c r="E49" s="97"/>
    </row>
  </sheetData>
  <mergeCells count="9"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" top="0.55118110236220474" bottom="0.59055118110236227" header="0.39370078740157483" footer="0.23622047244094491"/>
  <pageSetup paperSize="9" orientation="portrait" r:id="rId1"/>
  <headerFooter alignWithMargins="0">
    <oddFooter>&amp;C&amp;9Strona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16" zoomScaleNormal="100" workbookViewId="0">
      <selection activeCell="C34" sqref="C34"/>
    </sheetView>
  </sheetViews>
  <sheetFormatPr defaultRowHeight="12.75" x14ac:dyDescent="0.2"/>
  <cols>
    <col min="1" max="1" width="7.5703125" style="59" customWidth="1"/>
    <col min="2" max="2" width="7.7109375" style="59" customWidth="1"/>
    <col min="3" max="3" width="6.5703125" style="59" customWidth="1"/>
    <col min="4" max="4" width="31.42578125" style="59" customWidth="1"/>
    <col min="5" max="5" width="18.28515625" style="59" customWidth="1"/>
    <col min="6" max="6" width="17.42578125" style="59" customWidth="1"/>
    <col min="7" max="16384" width="9.140625" style="59"/>
  </cols>
  <sheetData>
    <row r="1" spans="1:6" x14ac:dyDescent="0.2">
      <c r="E1" s="22" t="s">
        <v>68</v>
      </c>
      <c r="F1" s="23"/>
    </row>
    <row r="2" spans="1:6" x14ac:dyDescent="0.2">
      <c r="E2" s="22" t="s">
        <v>17</v>
      </c>
      <c r="F2" s="23"/>
    </row>
    <row r="3" spans="1:6" ht="33.75" customHeight="1" x14ac:dyDescent="0.2">
      <c r="E3" s="631" t="s">
        <v>283</v>
      </c>
      <c r="F3" s="631"/>
    </row>
    <row r="4" spans="1:6" ht="32.25" customHeight="1" x14ac:dyDescent="0.25">
      <c r="A4" s="632" t="s">
        <v>285</v>
      </c>
      <c r="B4" s="633"/>
      <c r="C4" s="633"/>
      <c r="D4" s="633"/>
      <c r="E4" s="633"/>
      <c r="F4" s="633"/>
    </row>
    <row r="5" spans="1:6" ht="16.5" thickBot="1" x14ac:dyDescent="0.3">
      <c r="A5" s="634"/>
      <c r="B5" s="634"/>
      <c r="C5" s="634"/>
      <c r="D5" s="634"/>
      <c r="E5" s="634"/>
      <c r="F5" s="634"/>
    </row>
    <row r="6" spans="1:6" x14ac:dyDescent="0.2">
      <c r="A6" s="635" t="s">
        <v>41</v>
      </c>
      <c r="B6" s="637" t="s">
        <v>20</v>
      </c>
      <c r="C6" s="637" t="s">
        <v>7</v>
      </c>
      <c r="D6" s="637" t="s">
        <v>42</v>
      </c>
      <c r="E6" s="639" t="s">
        <v>43</v>
      </c>
      <c r="F6" s="641" t="s">
        <v>44</v>
      </c>
    </row>
    <row r="7" spans="1:6" ht="13.5" thickBot="1" x14ac:dyDescent="0.25">
      <c r="A7" s="636"/>
      <c r="B7" s="638"/>
      <c r="C7" s="638"/>
      <c r="D7" s="638"/>
      <c r="E7" s="640"/>
      <c r="F7" s="642"/>
    </row>
    <row r="8" spans="1:6" ht="21.75" customHeight="1" x14ac:dyDescent="0.2">
      <c r="A8" s="349">
        <v>852</v>
      </c>
      <c r="B8" s="350"/>
      <c r="C8" s="351"/>
      <c r="D8" s="352" t="s">
        <v>52</v>
      </c>
      <c r="E8" s="353">
        <f>E9+E12+E15+E18</f>
        <v>380425</v>
      </c>
      <c r="F8" s="354">
        <f>F9+F12+F15+F18</f>
        <v>380425</v>
      </c>
    </row>
    <row r="9" spans="1:6" ht="89.25" x14ac:dyDescent="0.2">
      <c r="A9" s="71"/>
      <c r="B9" s="85">
        <v>85213</v>
      </c>
      <c r="C9" s="86"/>
      <c r="D9" s="87" t="s">
        <v>64</v>
      </c>
      <c r="E9" s="88">
        <f>E10</f>
        <v>17557</v>
      </c>
      <c r="F9" s="89">
        <f>F11</f>
        <v>17557</v>
      </c>
    </row>
    <row r="10" spans="1:6" ht="36" x14ac:dyDescent="0.2">
      <c r="A10" s="71"/>
      <c r="B10" s="72"/>
      <c r="C10" s="73">
        <v>2030</v>
      </c>
      <c r="D10" s="74" t="s">
        <v>255</v>
      </c>
      <c r="E10" s="75">
        <v>17557</v>
      </c>
      <c r="F10" s="76"/>
    </row>
    <row r="11" spans="1:6" ht="15.75" x14ac:dyDescent="0.2">
      <c r="A11" s="71"/>
      <c r="B11" s="90"/>
      <c r="C11" s="73">
        <v>4130</v>
      </c>
      <c r="D11" s="74" t="s">
        <v>65</v>
      </c>
      <c r="E11" s="75"/>
      <c r="F11" s="76">
        <v>17557</v>
      </c>
    </row>
    <row r="12" spans="1:6" ht="25.5" x14ac:dyDescent="0.2">
      <c r="A12" s="71"/>
      <c r="B12" s="85">
        <v>85214</v>
      </c>
      <c r="C12" s="86"/>
      <c r="D12" s="87" t="s">
        <v>69</v>
      </c>
      <c r="E12" s="88">
        <f>E13</f>
        <v>90328</v>
      </c>
      <c r="F12" s="89">
        <f>F14</f>
        <v>90328</v>
      </c>
    </row>
    <row r="13" spans="1:6" ht="36" x14ac:dyDescent="0.2">
      <c r="A13" s="71"/>
      <c r="B13" s="72"/>
      <c r="C13" s="73">
        <v>2030</v>
      </c>
      <c r="D13" s="74" t="s">
        <v>255</v>
      </c>
      <c r="E13" s="75">
        <v>90328</v>
      </c>
      <c r="F13" s="76"/>
    </row>
    <row r="14" spans="1:6" ht="15.75" x14ac:dyDescent="0.2">
      <c r="A14" s="71"/>
      <c r="B14" s="90"/>
      <c r="C14" s="73">
        <v>3110</v>
      </c>
      <c r="D14" s="74" t="s">
        <v>54</v>
      </c>
      <c r="E14" s="75"/>
      <c r="F14" s="76">
        <v>90328</v>
      </c>
    </row>
    <row r="15" spans="1:6" ht="15.75" x14ac:dyDescent="0.2">
      <c r="A15" s="71"/>
      <c r="B15" s="66">
        <v>85216</v>
      </c>
      <c r="C15" s="67"/>
      <c r="D15" s="68" t="s">
        <v>70</v>
      </c>
      <c r="E15" s="83">
        <f>SUM(E16:E16)</f>
        <v>159564</v>
      </c>
      <c r="F15" s="70">
        <f>SUM(F17)</f>
        <v>159564</v>
      </c>
    </row>
    <row r="16" spans="1:6" ht="36" x14ac:dyDescent="0.2">
      <c r="A16" s="71"/>
      <c r="B16" s="72"/>
      <c r="C16" s="73">
        <v>2030</v>
      </c>
      <c r="D16" s="74" t="s">
        <v>255</v>
      </c>
      <c r="E16" s="75">
        <v>159564</v>
      </c>
      <c r="F16" s="76"/>
    </row>
    <row r="17" spans="1:6" ht="15.75" x14ac:dyDescent="0.2">
      <c r="A17" s="71"/>
      <c r="B17" s="77"/>
      <c r="C17" s="73">
        <v>3110</v>
      </c>
      <c r="D17" s="74" t="s">
        <v>54</v>
      </c>
      <c r="E17" s="75"/>
      <c r="F17" s="76">
        <v>159564</v>
      </c>
    </row>
    <row r="18" spans="1:6" ht="15.75" x14ac:dyDescent="0.2">
      <c r="A18" s="71"/>
      <c r="B18" s="85">
        <v>85219</v>
      </c>
      <c r="C18" s="67"/>
      <c r="D18" s="68" t="s">
        <v>71</v>
      </c>
      <c r="E18" s="83">
        <f>E19</f>
        <v>112976</v>
      </c>
      <c r="F18" s="70">
        <f>SUM(F20:F30)</f>
        <v>112976</v>
      </c>
    </row>
    <row r="19" spans="1:6" ht="36" x14ac:dyDescent="0.2">
      <c r="A19" s="71"/>
      <c r="B19" s="72"/>
      <c r="C19" s="73">
        <v>2030</v>
      </c>
      <c r="D19" s="74" t="s">
        <v>255</v>
      </c>
      <c r="E19" s="75">
        <v>112976</v>
      </c>
      <c r="F19" s="76"/>
    </row>
    <row r="20" spans="1:6" ht="24" x14ac:dyDescent="0.2">
      <c r="A20" s="71"/>
      <c r="B20" s="77"/>
      <c r="C20" s="73">
        <v>3020</v>
      </c>
      <c r="D20" s="74" t="s">
        <v>72</v>
      </c>
      <c r="E20" s="78"/>
      <c r="F20" s="76">
        <v>900</v>
      </c>
    </row>
    <row r="21" spans="1:6" ht="15.75" x14ac:dyDescent="0.2">
      <c r="A21" s="71"/>
      <c r="B21" s="77"/>
      <c r="C21" s="73">
        <v>4010</v>
      </c>
      <c r="D21" s="74" t="s">
        <v>48</v>
      </c>
      <c r="E21" s="79"/>
      <c r="F21" s="76">
        <v>60653</v>
      </c>
    </row>
    <row r="22" spans="1:6" ht="15.75" x14ac:dyDescent="0.2">
      <c r="A22" s="84"/>
      <c r="B22" s="77"/>
      <c r="C22" s="73">
        <v>4040</v>
      </c>
      <c r="D22" s="74" t="s">
        <v>55</v>
      </c>
      <c r="E22" s="79"/>
      <c r="F22" s="76">
        <v>15419</v>
      </c>
    </row>
    <row r="23" spans="1:6" ht="15.75" x14ac:dyDescent="0.2">
      <c r="A23" s="84"/>
      <c r="B23" s="77"/>
      <c r="C23" s="73">
        <v>4110</v>
      </c>
      <c r="D23" s="74" t="s">
        <v>49</v>
      </c>
      <c r="E23" s="79"/>
      <c r="F23" s="76">
        <v>13100</v>
      </c>
    </row>
    <row r="24" spans="1:6" ht="15.75" x14ac:dyDescent="0.2">
      <c r="A24" s="71"/>
      <c r="B24" s="77"/>
      <c r="C24" s="588">
        <v>4120</v>
      </c>
      <c r="D24" s="589" t="s">
        <v>50</v>
      </c>
      <c r="E24" s="79"/>
      <c r="F24" s="590">
        <v>1864</v>
      </c>
    </row>
    <row r="25" spans="1:6" ht="15.75" x14ac:dyDescent="0.2">
      <c r="A25" s="71"/>
      <c r="B25" s="77"/>
      <c r="C25" s="73">
        <v>4210</v>
      </c>
      <c r="D25" s="74" t="s">
        <v>56</v>
      </c>
      <c r="E25" s="79"/>
      <c r="F25" s="76">
        <v>400</v>
      </c>
    </row>
    <row r="26" spans="1:6" ht="15.75" x14ac:dyDescent="0.2">
      <c r="A26" s="71"/>
      <c r="B26" s="77"/>
      <c r="C26" s="73">
        <v>4260</v>
      </c>
      <c r="D26" s="74" t="s">
        <v>73</v>
      </c>
      <c r="E26" s="79"/>
      <c r="F26" s="76">
        <v>1000</v>
      </c>
    </row>
    <row r="27" spans="1:6" ht="15.75" x14ac:dyDescent="0.2">
      <c r="A27" s="71"/>
      <c r="B27" s="77"/>
      <c r="C27" s="73">
        <v>4300</v>
      </c>
      <c r="D27" s="74" t="s">
        <v>58</v>
      </c>
      <c r="E27" s="79"/>
      <c r="F27" s="76">
        <v>5238</v>
      </c>
    </row>
    <row r="28" spans="1:6" ht="24" x14ac:dyDescent="0.2">
      <c r="A28" s="71"/>
      <c r="B28" s="77"/>
      <c r="C28" s="73">
        <v>4400</v>
      </c>
      <c r="D28" s="74" t="s">
        <v>74</v>
      </c>
      <c r="E28" s="79"/>
      <c r="F28" s="76">
        <v>3542</v>
      </c>
    </row>
    <row r="29" spans="1:6" ht="24" x14ac:dyDescent="0.2">
      <c r="A29" s="71"/>
      <c r="B29" s="77"/>
      <c r="C29" s="73">
        <v>4440</v>
      </c>
      <c r="D29" s="74" t="s">
        <v>62</v>
      </c>
      <c r="E29" s="79"/>
      <c r="F29" s="76">
        <v>10360</v>
      </c>
    </row>
    <row r="30" spans="1:6" ht="24.75" thickBot="1" x14ac:dyDescent="0.25">
      <c r="A30" s="71"/>
      <c r="B30" s="77"/>
      <c r="C30" s="73">
        <v>4700</v>
      </c>
      <c r="D30" s="74" t="s">
        <v>63</v>
      </c>
      <c r="E30" s="75"/>
      <c r="F30" s="76">
        <v>500</v>
      </c>
    </row>
    <row r="31" spans="1:6" ht="16.5" thickBot="1" x14ac:dyDescent="0.25">
      <c r="A31" s="91"/>
      <c r="B31" s="92"/>
      <c r="C31" s="92"/>
      <c r="D31" s="93" t="s">
        <v>67</v>
      </c>
      <c r="E31" s="94">
        <f>E8</f>
        <v>380425</v>
      </c>
      <c r="F31" s="98">
        <f>F8</f>
        <v>380425</v>
      </c>
    </row>
  </sheetData>
  <mergeCells count="9"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" top="0.55118110236220474" bottom="0.59055118110236227" header="0.39370078740157483" footer="0.23622047244094491"/>
  <pageSetup paperSize="9" orientation="portrait" r:id="rId1"/>
  <headerFooter alignWithMargins="0">
    <oddFooter>&amp;C&amp;9Strona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opLeftCell="A31" zoomScaleNormal="100" zoomScaleSheetLayoutView="75" workbookViewId="0">
      <selection activeCell="K57" sqref="K57"/>
    </sheetView>
  </sheetViews>
  <sheetFormatPr defaultRowHeight="12.75" x14ac:dyDescent="0.2"/>
  <cols>
    <col min="1" max="1" width="4.28515625" style="100" customWidth="1"/>
    <col min="2" max="2" width="7.5703125" style="100" customWidth="1"/>
    <col min="3" max="3" width="5.85546875" style="100" customWidth="1"/>
    <col min="4" max="4" width="41.140625" style="100" customWidth="1"/>
    <col min="5" max="5" width="18.42578125" style="100" customWidth="1"/>
    <col min="6" max="16384" width="9.140625" style="100"/>
  </cols>
  <sheetData>
    <row r="1" spans="1:5" x14ac:dyDescent="0.2">
      <c r="A1" s="99"/>
      <c r="B1" s="99"/>
      <c r="C1" s="99"/>
      <c r="D1" s="644" t="s">
        <v>75</v>
      </c>
      <c r="E1" s="645"/>
    </row>
    <row r="2" spans="1:5" x14ac:dyDescent="0.2">
      <c r="A2" s="99"/>
      <c r="B2" s="99"/>
      <c r="C2" s="99"/>
      <c r="D2" s="646" t="s">
        <v>76</v>
      </c>
      <c r="E2" s="647"/>
    </row>
    <row r="3" spans="1:5" ht="26.25" customHeight="1" x14ac:dyDescent="0.2">
      <c r="A3" s="99"/>
      <c r="B3" s="99"/>
      <c r="C3" s="99"/>
      <c r="D3" s="648" t="s">
        <v>286</v>
      </c>
      <c r="E3" s="649"/>
    </row>
    <row r="4" spans="1:5" ht="12.75" customHeight="1" x14ac:dyDescent="0.2">
      <c r="A4" s="99"/>
      <c r="B4" s="99"/>
      <c r="C4" s="99"/>
      <c r="D4" s="101"/>
      <c r="E4" s="102"/>
    </row>
    <row r="5" spans="1:5" ht="11.25" customHeight="1" x14ac:dyDescent="0.2">
      <c r="A5" s="99"/>
      <c r="B5" s="99"/>
      <c r="C5" s="99"/>
      <c r="D5" s="101"/>
    </row>
    <row r="6" spans="1:5" ht="15.75" x14ac:dyDescent="0.2">
      <c r="A6" s="650" t="s">
        <v>287</v>
      </c>
      <c r="B6" s="650"/>
      <c r="C6" s="650"/>
      <c r="D6" s="650"/>
      <c r="E6" s="650"/>
    </row>
    <row r="7" spans="1:5" ht="14.25" customHeight="1" x14ac:dyDescent="0.2">
      <c r="A7" s="103"/>
      <c r="B7" s="103"/>
      <c r="C7" s="103"/>
      <c r="D7" s="104"/>
      <c r="E7" s="105"/>
    </row>
    <row r="8" spans="1:5" ht="16.5" thickBot="1" x14ac:dyDescent="0.25">
      <c r="A8" s="650" t="s">
        <v>77</v>
      </c>
      <c r="B8" s="650"/>
      <c r="C8" s="650"/>
      <c r="D8" s="650"/>
      <c r="E8" s="650"/>
    </row>
    <row r="9" spans="1:5" ht="27" customHeight="1" thickBot="1" x14ac:dyDescent="0.25">
      <c r="A9" s="106" t="s">
        <v>41</v>
      </c>
      <c r="B9" s="107" t="s">
        <v>20</v>
      </c>
      <c r="C9" s="355" t="s">
        <v>7</v>
      </c>
      <c r="D9" s="108" t="s">
        <v>78</v>
      </c>
      <c r="E9" s="109" t="s">
        <v>79</v>
      </c>
    </row>
    <row r="10" spans="1:5" s="112" customFormat="1" ht="32.25" customHeight="1" thickBot="1" x14ac:dyDescent="0.3">
      <c r="A10" s="110" t="s">
        <v>80</v>
      </c>
      <c r="B10" s="643" t="s">
        <v>81</v>
      </c>
      <c r="C10" s="643"/>
      <c r="D10" s="643"/>
      <c r="E10" s="111">
        <f>E11+E19+E33</f>
        <v>3244985</v>
      </c>
    </row>
    <row r="11" spans="1:5" ht="24" customHeight="1" x14ac:dyDescent="0.2">
      <c r="A11" s="113" t="s">
        <v>82</v>
      </c>
      <c r="B11" s="651" t="s">
        <v>83</v>
      </c>
      <c r="C11" s="651"/>
      <c r="D11" s="651"/>
      <c r="E11" s="114">
        <f>SUM(E12)</f>
        <v>1351300</v>
      </c>
    </row>
    <row r="12" spans="1:5" s="120" customFormat="1" ht="12" x14ac:dyDescent="0.25">
      <c r="A12" s="115">
        <v>921</v>
      </c>
      <c r="B12" s="116"/>
      <c r="C12" s="117"/>
      <c r="D12" s="118" t="s">
        <v>84</v>
      </c>
      <c r="E12" s="119">
        <f>E13+E15+E17</f>
        <v>1351300</v>
      </c>
    </row>
    <row r="13" spans="1:5" s="120" customFormat="1" ht="12" x14ac:dyDescent="0.25">
      <c r="A13" s="121"/>
      <c r="B13" s="299">
        <v>92109</v>
      </c>
      <c r="C13" s="300"/>
      <c r="D13" s="301" t="s">
        <v>85</v>
      </c>
      <c r="E13" s="302">
        <f>E14</f>
        <v>699800</v>
      </c>
    </row>
    <row r="14" spans="1:5" s="120" customFormat="1" ht="24" x14ac:dyDescent="0.25">
      <c r="A14" s="122"/>
      <c r="B14" s="123"/>
      <c r="C14" s="124">
        <v>2480</v>
      </c>
      <c r="D14" s="125" t="s">
        <v>86</v>
      </c>
      <c r="E14" s="126">
        <v>699800</v>
      </c>
    </row>
    <row r="15" spans="1:5" s="120" customFormat="1" ht="12" x14ac:dyDescent="0.25">
      <c r="A15" s="122"/>
      <c r="B15" s="299">
        <v>92116</v>
      </c>
      <c r="C15" s="300"/>
      <c r="D15" s="301" t="s">
        <v>87</v>
      </c>
      <c r="E15" s="302">
        <f>E16</f>
        <v>286000</v>
      </c>
    </row>
    <row r="16" spans="1:5" s="120" customFormat="1" ht="24" x14ac:dyDescent="0.25">
      <c r="A16" s="122"/>
      <c r="B16" s="123"/>
      <c r="C16" s="124">
        <v>2480</v>
      </c>
      <c r="D16" s="125" t="s">
        <v>86</v>
      </c>
      <c r="E16" s="126">
        <v>286000</v>
      </c>
    </row>
    <row r="17" spans="1:5" s="120" customFormat="1" ht="12" x14ac:dyDescent="0.25">
      <c r="A17" s="122"/>
      <c r="B17" s="299">
        <v>92118</v>
      </c>
      <c r="C17" s="313"/>
      <c r="D17" s="314" t="s">
        <v>88</v>
      </c>
      <c r="E17" s="312">
        <f>E18</f>
        <v>365500</v>
      </c>
    </row>
    <row r="18" spans="1:5" s="120" customFormat="1" ht="24.75" thickBot="1" x14ac:dyDescent="0.3">
      <c r="A18" s="127"/>
      <c r="B18" s="128"/>
      <c r="C18" s="129">
        <v>2480</v>
      </c>
      <c r="D18" s="130" t="s">
        <v>86</v>
      </c>
      <c r="E18" s="131">
        <v>365500</v>
      </c>
    </row>
    <row r="19" spans="1:5" ht="21" customHeight="1" x14ac:dyDescent="0.2">
      <c r="A19" s="315" t="s">
        <v>11</v>
      </c>
      <c r="B19" s="652" t="s">
        <v>89</v>
      </c>
      <c r="C19" s="652"/>
      <c r="D19" s="652"/>
      <c r="E19" s="404">
        <f>E28+E23+E21</f>
        <v>1623364</v>
      </c>
    </row>
    <row r="20" spans="1:5" ht="21" customHeight="1" x14ac:dyDescent="0.2">
      <c r="A20" s="578">
        <v>600</v>
      </c>
      <c r="B20" s="407"/>
      <c r="C20" s="407"/>
      <c r="D20" s="322" t="s">
        <v>292</v>
      </c>
      <c r="E20" s="579">
        <f>E21</f>
        <v>210000</v>
      </c>
    </row>
    <row r="21" spans="1:5" ht="21" customHeight="1" x14ac:dyDescent="0.2">
      <c r="A21" s="315"/>
      <c r="B21" s="319">
        <v>60004</v>
      </c>
      <c r="C21" s="319"/>
      <c r="D21" s="319" t="s">
        <v>293</v>
      </c>
      <c r="E21" s="408">
        <f>E22</f>
        <v>210000</v>
      </c>
    </row>
    <row r="22" spans="1:5" ht="48" x14ac:dyDescent="0.2">
      <c r="A22" s="315"/>
      <c r="B22" s="318"/>
      <c r="C22" s="325">
        <v>2310</v>
      </c>
      <c r="D22" s="140" t="s">
        <v>94</v>
      </c>
      <c r="E22" s="132">
        <v>210000</v>
      </c>
    </row>
    <row r="23" spans="1:5" ht="17.25" customHeight="1" x14ac:dyDescent="0.2">
      <c r="A23" s="578">
        <v>801</v>
      </c>
      <c r="B23" s="322"/>
      <c r="C23" s="322"/>
      <c r="D23" s="323" t="s">
        <v>95</v>
      </c>
      <c r="E23" s="326">
        <f>E24+E26</f>
        <v>1303364</v>
      </c>
    </row>
    <row r="24" spans="1:5" ht="21" customHeight="1" x14ac:dyDescent="0.2">
      <c r="A24" s="405"/>
      <c r="B24" s="319">
        <v>80104</v>
      </c>
      <c r="C24" s="319"/>
      <c r="D24" s="320" t="s">
        <v>100</v>
      </c>
      <c r="E24" s="321">
        <f>E25</f>
        <v>49800</v>
      </c>
    </row>
    <row r="25" spans="1:5" ht="48" x14ac:dyDescent="0.2">
      <c r="A25" s="406"/>
      <c r="B25" s="318"/>
      <c r="C25" s="325">
        <v>2310</v>
      </c>
      <c r="D25" s="140" t="s">
        <v>94</v>
      </c>
      <c r="E25" s="324">
        <v>49800</v>
      </c>
    </row>
    <row r="26" spans="1:5" s="120" customFormat="1" ht="15" customHeight="1" x14ac:dyDescent="0.25">
      <c r="A26" s="122"/>
      <c r="B26" s="299">
        <v>80110</v>
      </c>
      <c r="C26" s="300"/>
      <c r="D26" s="301" t="s">
        <v>96</v>
      </c>
      <c r="E26" s="302">
        <f>E27</f>
        <v>1253564</v>
      </c>
    </row>
    <row r="27" spans="1:5" s="120" customFormat="1" ht="48" x14ac:dyDescent="0.25">
      <c r="A27" s="137"/>
      <c r="B27" s="138"/>
      <c r="C27" s="139">
        <v>2320</v>
      </c>
      <c r="D27" s="140" t="s">
        <v>97</v>
      </c>
      <c r="E27" s="141">
        <v>1253564</v>
      </c>
    </row>
    <row r="28" spans="1:5" s="120" customFormat="1" ht="12" x14ac:dyDescent="0.25">
      <c r="A28" s="133">
        <v>900</v>
      </c>
      <c r="B28" s="316"/>
      <c r="C28" s="317"/>
      <c r="D28" s="118" t="s">
        <v>90</v>
      </c>
      <c r="E28" s="119">
        <f>E29+E31</f>
        <v>110000</v>
      </c>
    </row>
    <row r="29" spans="1:5" s="120" customFormat="1" ht="12" x14ac:dyDescent="0.25">
      <c r="A29" s="134"/>
      <c r="B29" s="311">
        <v>90002</v>
      </c>
      <c r="C29" s="309"/>
      <c r="D29" s="301" t="s">
        <v>91</v>
      </c>
      <c r="E29" s="312">
        <f>E30</f>
        <v>30000</v>
      </c>
    </row>
    <row r="30" spans="1:5" s="120" customFormat="1" ht="48" x14ac:dyDescent="0.25">
      <c r="A30" s="135"/>
      <c r="B30" s="136"/>
      <c r="C30" s="124">
        <v>2320</v>
      </c>
      <c r="D30" s="125" t="s">
        <v>92</v>
      </c>
      <c r="E30" s="126">
        <v>30000</v>
      </c>
    </row>
    <row r="31" spans="1:5" s="120" customFormat="1" ht="12" x14ac:dyDescent="0.25">
      <c r="A31" s="134"/>
      <c r="B31" s="308">
        <v>90013</v>
      </c>
      <c r="C31" s="309"/>
      <c r="D31" s="306" t="s">
        <v>93</v>
      </c>
      <c r="E31" s="310">
        <f>E32</f>
        <v>80000</v>
      </c>
    </row>
    <row r="32" spans="1:5" s="120" customFormat="1" ht="48" x14ac:dyDescent="0.25">
      <c r="A32" s="137"/>
      <c r="B32" s="138"/>
      <c r="C32" s="139">
        <v>2310</v>
      </c>
      <c r="D32" s="140" t="s">
        <v>94</v>
      </c>
      <c r="E32" s="141">
        <v>80000</v>
      </c>
    </row>
    <row r="33" spans="1:5" s="120" customFormat="1" ht="19.5" customHeight="1" x14ac:dyDescent="0.25">
      <c r="A33" s="395" t="s">
        <v>12</v>
      </c>
      <c r="B33" s="656" t="s">
        <v>288</v>
      </c>
      <c r="C33" s="656"/>
      <c r="D33" s="657"/>
      <c r="E33" s="580">
        <f>E34</f>
        <v>270321</v>
      </c>
    </row>
    <row r="34" spans="1:5" s="120" customFormat="1" ht="12" x14ac:dyDescent="0.25">
      <c r="A34" s="581">
        <v>700</v>
      </c>
      <c r="B34" s="398"/>
      <c r="C34" s="399"/>
      <c r="D34" s="400" t="s">
        <v>289</v>
      </c>
      <c r="E34" s="582">
        <f>E35</f>
        <v>270321</v>
      </c>
    </row>
    <row r="35" spans="1:5" s="120" customFormat="1" ht="12" x14ac:dyDescent="0.25">
      <c r="A35" s="583"/>
      <c r="B35" s="403">
        <v>70001</v>
      </c>
      <c r="C35" s="401"/>
      <c r="D35" s="402" t="s">
        <v>291</v>
      </c>
      <c r="E35" s="584">
        <f>E36</f>
        <v>270321</v>
      </c>
    </row>
    <row r="36" spans="1:5" s="120" customFormat="1" ht="24" x14ac:dyDescent="0.25">
      <c r="A36" s="585"/>
      <c r="B36" s="396"/>
      <c r="C36" s="397">
        <v>2650</v>
      </c>
      <c r="D36" s="198" t="s">
        <v>290</v>
      </c>
      <c r="E36" s="586">
        <v>270321</v>
      </c>
    </row>
    <row r="37" spans="1:5" s="112" customFormat="1" ht="32.25" customHeight="1" thickBot="1" x14ac:dyDescent="0.3">
      <c r="A37" s="110" t="s">
        <v>98</v>
      </c>
      <c r="B37" s="653" t="s">
        <v>99</v>
      </c>
      <c r="C37" s="653"/>
      <c r="D37" s="653"/>
      <c r="E37" s="111">
        <f>E38+E44</f>
        <v>1814700</v>
      </c>
    </row>
    <row r="38" spans="1:5" ht="20.25" customHeight="1" x14ac:dyDescent="0.2">
      <c r="A38" s="143" t="s">
        <v>9</v>
      </c>
      <c r="B38" s="654" t="s">
        <v>83</v>
      </c>
      <c r="C38" s="654"/>
      <c r="D38" s="654"/>
      <c r="E38" s="144">
        <f>E39</f>
        <v>1582000</v>
      </c>
    </row>
    <row r="39" spans="1:5" s="120" customFormat="1" ht="12" x14ac:dyDescent="0.25">
      <c r="A39" s="115">
        <v>801</v>
      </c>
      <c r="B39" s="116"/>
      <c r="C39" s="117"/>
      <c r="D39" s="118" t="s">
        <v>95</v>
      </c>
      <c r="E39" s="142">
        <f>E40+E42</f>
        <v>1582000</v>
      </c>
    </row>
    <row r="40" spans="1:5" s="120" customFormat="1" ht="12" x14ac:dyDescent="0.25">
      <c r="A40" s="121"/>
      <c r="B40" s="299">
        <v>80104</v>
      </c>
      <c r="C40" s="300"/>
      <c r="D40" s="301" t="s">
        <v>100</v>
      </c>
      <c r="E40" s="302">
        <f>E41</f>
        <v>1000000</v>
      </c>
    </row>
    <row r="41" spans="1:5" s="120" customFormat="1" ht="24" x14ac:dyDescent="0.25">
      <c r="A41" s="135"/>
      <c r="B41" s="136"/>
      <c r="C41" s="124">
        <v>2540</v>
      </c>
      <c r="D41" s="125" t="s">
        <v>101</v>
      </c>
      <c r="E41" s="126">
        <v>1000000</v>
      </c>
    </row>
    <row r="42" spans="1:5" s="120" customFormat="1" ht="12" x14ac:dyDescent="0.25">
      <c r="A42" s="122"/>
      <c r="B42" s="299">
        <v>80110</v>
      </c>
      <c r="C42" s="300"/>
      <c r="D42" s="301" t="s">
        <v>96</v>
      </c>
      <c r="E42" s="302">
        <f>E43</f>
        <v>582000</v>
      </c>
    </row>
    <row r="43" spans="1:5" s="120" customFormat="1" ht="24" x14ac:dyDescent="0.25">
      <c r="A43" s="145"/>
      <c r="B43" s="136"/>
      <c r="C43" s="124">
        <v>2540</v>
      </c>
      <c r="D43" s="125" t="s">
        <v>101</v>
      </c>
      <c r="E43" s="126">
        <v>582000</v>
      </c>
    </row>
    <row r="44" spans="1:5" ht="23.25" customHeight="1" x14ac:dyDescent="0.2">
      <c r="A44" s="146" t="s">
        <v>11</v>
      </c>
      <c r="B44" s="655" t="s">
        <v>102</v>
      </c>
      <c r="C44" s="655"/>
      <c r="D44" s="655"/>
      <c r="E44" s="132">
        <f>E48+E51+E45</f>
        <v>232700</v>
      </c>
    </row>
    <row r="45" spans="1:5" s="120" customFormat="1" ht="12" x14ac:dyDescent="0.25">
      <c r="A45" s="147" t="s">
        <v>103</v>
      </c>
      <c r="B45" s="116"/>
      <c r="C45" s="117"/>
      <c r="D45" s="118" t="s">
        <v>104</v>
      </c>
      <c r="E45" s="119">
        <f>E46</f>
        <v>15000</v>
      </c>
    </row>
    <row r="46" spans="1:5" s="120" customFormat="1" ht="12" x14ac:dyDescent="0.25">
      <c r="A46" s="121"/>
      <c r="B46" s="303" t="s">
        <v>105</v>
      </c>
      <c r="C46" s="300"/>
      <c r="D46" s="301" t="s">
        <v>106</v>
      </c>
      <c r="E46" s="302">
        <f>E47</f>
        <v>15000</v>
      </c>
    </row>
    <row r="47" spans="1:5" s="120" customFormat="1" ht="48" x14ac:dyDescent="0.25">
      <c r="A47" s="135"/>
      <c r="B47" s="148"/>
      <c r="C47" s="149">
        <v>2830</v>
      </c>
      <c r="D47" s="150" t="s">
        <v>393</v>
      </c>
      <c r="E47" s="151">
        <v>15000</v>
      </c>
    </row>
    <row r="48" spans="1:5" s="120" customFormat="1" ht="12" x14ac:dyDescent="0.25">
      <c r="A48" s="115">
        <v>851</v>
      </c>
      <c r="B48" s="116"/>
      <c r="C48" s="117"/>
      <c r="D48" s="118" t="s">
        <v>107</v>
      </c>
      <c r="E48" s="119">
        <f>E49</f>
        <v>47700</v>
      </c>
    </row>
    <row r="49" spans="1:5" s="120" customFormat="1" ht="12" x14ac:dyDescent="0.25">
      <c r="A49" s="121"/>
      <c r="B49" s="299">
        <v>85154</v>
      </c>
      <c r="C49" s="300"/>
      <c r="D49" s="301" t="s">
        <v>108</v>
      </c>
      <c r="E49" s="302">
        <f>SUM(E50:E50)</f>
        <v>47700</v>
      </c>
    </row>
    <row r="50" spans="1:5" s="120" customFormat="1" ht="60" x14ac:dyDescent="0.25">
      <c r="A50" s="135"/>
      <c r="B50" s="148"/>
      <c r="C50" s="149">
        <v>2360</v>
      </c>
      <c r="D50" s="150" t="s">
        <v>109</v>
      </c>
      <c r="E50" s="151">
        <v>47700</v>
      </c>
    </row>
    <row r="51" spans="1:5" s="120" customFormat="1" ht="12" x14ac:dyDescent="0.25">
      <c r="A51" s="115">
        <v>926</v>
      </c>
      <c r="B51" s="116"/>
      <c r="C51" s="152"/>
      <c r="D51" s="153" t="s">
        <v>110</v>
      </c>
      <c r="E51" s="142">
        <f>E52</f>
        <v>170000</v>
      </c>
    </row>
    <row r="52" spans="1:5" s="120" customFormat="1" ht="12" x14ac:dyDescent="0.25">
      <c r="A52" s="135"/>
      <c r="B52" s="304">
        <v>92695</v>
      </c>
      <c r="C52" s="305"/>
      <c r="D52" s="306" t="s">
        <v>111</v>
      </c>
      <c r="E52" s="307">
        <f>E53</f>
        <v>170000</v>
      </c>
    </row>
    <row r="53" spans="1:5" s="120" customFormat="1" ht="60.75" thickBot="1" x14ac:dyDescent="0.3">
      <c r="A53" s="411"/>
      <c r="B53" s="412"/>
      <c r="C53" s="124">
        <v>2360</v>
      </c>
      <c r="D53" s="125" t="s">
        <v>109</v>
      </c>
      <c r="E53" s="126">
        <v>170000</v>
      </c>
    </row>
    <row r="54" spans="1:5" ht="18" customHeight="1" thickBot="1" x14ac:dyDescent="0.25">
      <c r="A54" s="409"/>
      <c r="B54" s="410"/>
      <c r="C54" s="154"/>
      <c r="D54" s="155" t="s">
        <v>112</v>
      </c>
      <c r="E54" s="156">
        <f>E37+E10</f>
        <v>5059685</v>
      </c>
    </row>
    <row r="55" spans="1:5" ht="15" x14ac:dyDescent="0.2">
      <c r="A55" s="157"/>
      <c r="B55" s="157"/>
      <c r="C55" s="158"/>
      <c r="D55" s="104"/>
      <c r="E55" s="159"/>
    </row>
  </sheetData>
  <sheetProtection selectLockedCells="1" selectUnlockedCells="1"/>
  <mergeCells count="12">
    <mergeCell ref="B11:D11"/>
    <mergeCell ref="B19:D19"/>
    <mergeCell ref="B37:D37"/>
    <mergeCell ref="B38:D38"/>
    <mergeCell ref="B44:D44"/>
    <mergeCell ref="B33:D33"/>
    <mergeCell ref="B10:D10"/>
    <mergeCell ref="D1:E1"/>
    <mergeCell ref="D2:E2"/>
    <mergeCell ref="D3:E3"/>
    <mergeCell ref="A6:E6"/>
    <mergeCell ref="A8:E8"/>
  </mergeCells>
  <pageMargins left="1.3779527559055118" right="0" top="0.47244094488188981" bottom="0.35433070866141736" header="0.51181102362204722" footer="0.19685039370078741"/>
  <pageSetup paperSize="9" orientation="portrait" useFirstPageNumber="1" horizontalDpi="300" verticalDpi="300" r:id="rId1"/>
  <headerFooter alignWithMargins="0">
    <oddFooter>&amp;C&amp;9Strona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2"/>
  <sheetViews>
    <sheetView topLeftCell="A13" workbookViewId="0">
      <selection activeCell="G19" sqref="G19"/>
    </sheetView>
  </sheetViews>
  <sheetFormatPr defaultRowHeight="12.75" x14ac:dyDescent="0.2"/>
  <cols>
    <col min="1" max="1" width="4.140625" style="160" customWidth="1"/>
    <col min="2" max="2" width="26.5703125" style="160" customWidth="1"/>
    <col min="3" max="3" width="4.28515625" style="160" customWidth="1"/>
    <col min="4" max="4" width="20.7109375" style="160" customWidth="1"/>
    <col min="5" max="5" width="8" style="160" customWidth="1"/>
    <col min="6" max="6" width="15.7109375" style="160" customWidth="1"/>
    <col min="7" max="7" width="17.140625" style="160" customWidth="1"/>
    <col min="8" max="8" width="18.140625" style="160" customWidth="1"/>
    <col min="9" max="9" width="23" style="160" customWidth="1"/>
    <col min="10" max="16384" width="9.140625" style="160"/>
  </cols>
  <sheetData>
    <row r="3" spans="1:9" x14ac:dyDescent="0.2">
      <c r="H3" s="660" t="s">
        <v>113</v>
      </c>
      <c r="I3" s="660"/>
    </row>
    <row r="4" spans="1:9" x14ac:dyDescent="0.2">
      <c r="H4" s="660" t="s">
        <v>17</v>
      </c>
      <c r="I4" s="660"/>
    </row>
    <row r="5" spans="1:9" x14ac:dyDescent="0.2">
      <c r="H5" s="661" t="s">
        <v>294</v>
      </c>
      <c r="I5" s="661"/>
    </row>
    <row r="6" spans="1:9" x14ac:dyDescent="0.2">
      <c r="H6" s="161"/>
      <c r="I6" s="161"/>
    </row>
    <row r="9" spans="1:9" ht="15.75" x14ac:dyDescent="0.2">
      <c r="A9" s="662" t="s">
        <v>295</v>
      </c>
      <c r="B9" s="662"/>
      <c r="C9" s="662"/>
      <c r="D9" s="662"/>
      <c r="E9" s="662"/>
      <c r="F9" s="662"/>
      <c r="G9" s="662"/>
      <c r="H9" s="662"/>
      <c r="I9" s="662"/>
    </row>
    <row r="14" spans="1:9" s="162" customFormat="1" ht="13.5" customHeight="1" x14ac:dyDescent="0.25">
      <c r="A14" s="663" t="s">
        <v>6</v>
      </c>
      <c r="B14" s="659" t="s">
        <v>114</v>
      </c>
      <c r="C14" s="664"/>
      <c r="D14" s="665" t="s">
        <v>115</v>
      </c>
      <c r="E14" s="664"/>
      <c r="F14" s="665" t="s">
        <v>116</v>
      </c>
      <c r="G14" s="658" t="s">
        <v>34</v>
      </c>
      <c r="H14" s="658"/>
      <c r="I14" s="658"/>
    </row>
    <row r="15" spans="1:9" s="162" customFormat="1" ht="13.5" customHeight="1" x14ac:dyDescent="0.25">
      <c r="A15" s="663"/>
      <c r="B15" s="659"/>
      <c r="C15" s="664"/>
      <c r="D15" s="665"/>
      <c r="E15" s="664"/>
      <c r="F15" s="665"/>
      <c r="G15" s="659" t="s">
        <v>117</v>
      </c>
      <c r="H15" s="659"/>
      <c r="I15" s="659" t="s">
        <v>118</v>
      </c>
    </row>
    <row r="16" spans="1:9" s="162" customFormat="1" ht="45" x14ac:dyDescent="0.25">
      <c r="A16" s="663"/>
      <c r="B16" s="659"/>
      <c r="C16" s="664"/>
      <c r="D16" s="665"/>
      <c r="E16" s="664"/>
      <c r="F16" s="665"/>
      <c r="G16" s="163" t="s">
        <v>119</v>
      </c>
      <c r="H16" s="164" t="s">
        <v>120</v>
      </c>
      <c r="I16" s="659"/>
    </row>
    <row r="17" spans="1:9" s="162" customFormat="1" x14ac:dyDescent="0.25">
      <c r="A17" s="165">
        <v>1</v>
      </c>
      <c r="B17" s="165">
        <v>2</v>
      </c>
      <c r="C17" s="166"/>
      <c r="D17" s="167">
        <v>4</v>
      </c>
      <c r="E17" s="166"/>
      <c r="F17" s="167">
        <v>6</v>
      </c>
      <c r="G17" s="165">
        <v>7</v>
      </c>
      <c r="H17" s="165">
        <v>8</v>
      </c>
      <c r="I17" s="165">
        <v>9</v>
      </c>
    </row>
    <row r="18" spans="1:9" s="162" customFormat="1" ht="39" customHeight="1" x14ac:dyDescent="0.25">
      <c r="A18" s="480" t="s">
        <v>9</v>
      </c>
      <c r="B18" s="481" t="s">
        <v>121</v>
      </c>
      <c r="C18" s="482"/>
      <c r="D18" s="483">
        <v>1868321</v>
      </c>
      <c r="E18" s="484"/>
      <c r="F18" s="483">
        <v>1872321</v>
      </c>
      <c r="G18" s="485">
        <v>1852321</v>
      </c>
      <c r="H18" s="485">
        <v>341400</v>
      </c>
      <c r="I18" s="486">
        <v>20000</v>
      </c>
    </row>
    <row r="19" spans="1:9" s="162" customFormat="1" ht="19.5" customHeight="1" x14ac:dyDescent="0.25">
      <c r="A19" s="493"/>
      <c r="B19" s="499" t="s">
        <v>34</v>
      </c>
      <c r="C19" s="494"/>
      <c r="D19" s="495"/>
      <c r="E19" s="496"/>
      <c r="F19" s="495"/>
      <c r="G19" s="497"/>
      <c r="H19" s="497"/>
      <c r="I19" s="498"/>
    </row>
    <row r="20" spans="1:9" s="162" customFormat="1" ht="39" customHeight="1" x14ac:dyDescent="0.25">
      <c r="A20" s="487"/>
      <c r="B20" s="500" t="s">
        <v>370</v>
      </c>
      <c r="C20" s="488"/>
      <c r="D20" s="501">
        <v>270321</v>
      </c>
      <c r="E20" s="490"/>
      <c r="F20" s="489"/>
      <c r="G20" s="491"/>
      <c r="H20" s="491"/>
      <c r="I20" s="492"/>
    </row>
    <row r="21" spans="1:9" s="162" customFormat="1" ht="24.75" customHeight="1" x14ac:dyDescent="0.25">
      <c r="A21" s="171"/>
      <c r="B21" s="172"/>
      <c r="C21" s="173"/>
      <c r="D21" s="168">
        <f>SUM(D18)</f>
        <v>1868321</v>
      </c>
      <c r="E21" s="169"/>
      <c r="F21" s="168">
        <f>F18</f>
        <v>1872321</v>
      </c>
      <c r="G21" s="170">
        <f>G18</f>
        <v>1852321</v>
      </c>
      <c r="H21" s="170">
        <f>H18</f>
        <v>341400</v>
      </c>
      <c r="I21" s="327">
        <f>I18</f>
        <v>20000</v>
      </c>
    </row>
    <row r="22" spans="1:9" x14ac:dyDescent="0.2">
      <c r="D22" s="174"/>
    </row>
  </sheetData>
  <sheetProtection selectLockedCells="1" selectUnlockedCells="1"/>
  <mergeCells count="13">
    <mergeCell ref="G14:I14"/>
    <mergeCell ref="G15:H15"/>
    <mergeCell ref="I15:I16"/>
    <mergeCell ref="H3:I3"/>
    <mergeCell ref="H4:I4"/>
    <mergeCell ref="H5:I5"/>
    <mergeCell ref="A9:I9"/>
    <mergeCell ref="A14:A16"/>
    <mergeCell ref="B14:B16"/>
    <mergeCell ref="C14:C16"/>
    <mergeCell ref="D14:D16"/>
    <mergeCell ref="E14:E16"/>
    <mergeCell ref="F14:F16"/>
  </mergeCells>
  <pageMargins left="0.47244094488188981" right="0.31496062992125984" top="0.98425196850393704" bottom="0.98425196850393704" header="0.51181102362204722" footer="0.51181102362204722"/>
  <pageSetup paperSize="9" scale="93" firstPageNumber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opLeftCell="A13" workbookViewId="0">
      <selection activeCell="C11" sqref="C11:D11"/>
    </sheetView>
  </sheetViews>
  <sheetFormatPr defaultRowHeight="12.75" x14ac:dyDescent="0.2"/>
  <cols>
    <col min="1" max="1" width="4.7109375" style="175" customWidth="1"/>
    <col min="2" max="2" width="7.5703125" style="175" customWidth="1"/>
    <col min="3" max="3" width="7.7109375" style="175" customWidth="1"/>
    <col min="4" max="4" width="46.85546875" style="175" customWidth="1"/>
    <col min="5" max="5" width="17.7109375" style="175" customWidth="1"/>
    <col min="6" max="16384" width="9.140625" style="175"/>
  </cols>
  <sheetData>
    <row r="1" spans="1:5" x14ac:dyDescent="0.2">
      <c r="D1" s="666" t="s">
        <v>230</v>
      </c>
      <c r="E1" s="666"/>
    </row>
    <row r="2" spans="1:5" x14ac:dyDescent="0.2">
      <c r="D2" s="666" t="s">
        <v>229</v>
      </c>
      <c r="E2" s="666"/>
    </row>
    <row r="3" spans="1:5" ht="12" customHeight="1" x14ac:dyDescent="0.2">
      <c r="D3" s="668" t="s">
        <v>296</v>
      </c>
      <c r="E3" s="669"/>
    </row>
    <row r="4" spans="1:5" x14ac:dyDescent="0.2">
      <c r="D4" s="669"/>
      <c r="E4" s="669"/>
    </row>
    <row r="6" spans="1:5" ht="30.75" customHeight="1" x14ac:dyDescent="0.2">
      <c r="A6" s="670" t="s">
        <v>297</v>
      </c>
      <c r="B6" s="670"/>
      <c r="C6" s="670"/>
      <c r="D6" s="670"/>
      <c r="E6" s="670"/>
    </row>
    <row r="7" spans="1:5" ht="38.25" customHeight="1" thickBot="1" x14ac:dyDescent="0.25">
      <c r="A7" s="671" t="s">
        <v>122</v>
      </c>
      <c r="B7" s="671"/>
      <c r="C7" s="671"/>
      <c r="D7" s="671"/>
      <c r="E7" s="176"/>
    </row>
    <row r="8" spans="1:5" ht="28.5" customHeight="1" thickBot="1" x14ac:dyDescent="0.25">
      <c r="A8" s="177" t="s">
        <v>41</v>
      </c>
      <c r="B8" s="178" t="s">
        <v>20</v>
      </c>
      <c r="C8" s="178" t="s">
        <v>21</v>
      </c>
      <c r="D8" s="179" t="s">
        <v>78</v>
      </c>
      <c r="E8" s="180" t="s">
        <v>79</v>
      </c>
    </row>
    <row r="9" spans="1:5" ht="20.25" customHeight="1" x14ac:dyDescent="0.2">
      <c r="A9" s="519">
        <v>900</v>
      </c>
      <c r="B9" s="531"/>
      <c r="C9" s="521"/>
      <c r="D9" s="532" t="s">
        <v>90</v>
      </c>
      <c r="E9" s="533">
        <f>E10</f>
        <v>215000</v>
      </c>
    </row>
    <row r="10" spans="1:5" ht="24" x14ac:dyDescent="0.2">
      <c r="A10" s="181"/>
      <c r="B10" s="524">
        <v>90019</v>
      </c>
      <c r="C10" s="524"/>
      <c r="D10" s="527" t="s">
        <v>123</v>
      </c>
      <c r="E10" s="530">
        <f>E11</f>
        <v>215000</v>
      </c>
    </row>
    <row r="11" spans="1:5" ht="15.75" customHeight="1" thickBot="1" x14ac:dyDescent="0.25">
      <c r="A11" s="182"/>
      <c r="B11" s="183"/>
      <c r="C11" s="184" t="s">
        <v>124</v>
      </c>
      <c r="D11" s="185" t="s">
        <v>125</v>
      </c>
      <c r="E11" s="186">
        <v>215000</v>
      </c>
    </row>
    <row r="12" spans="1:5" ht="27" customHeight="1" thickBot="1" x14ac:dyDescent="0.3">
      <c r="A12" s="187"/>
      <c r="B12" s="188"/>
      <c r="C12" s="189"/>
      <c r="D12" s="190" t="s">
        <v>126</v>
      </c>
      <c r="E12" s="191">
        <f>E9</f>
        <v>215000</v>
      </c>
    </row>
    <row r="13" spans="1:5" ht="39.75" customHeight="1" thickBot="1" x14ac:dyDescent="0.25">
      <c r="A13" s="667" t="s">
        <v>127</v>
      </c>
      <c r="B13" s="667"/>
      <c r="C13" s="667"/>
      <c r="D13" s="667"/>
      <c r="E13" s="192"/>
    </row>
    <row r="14" spans="1:5" ht="27" customHeight="1" thickBot="1" x14ac:dyDescent="0.25">
      <c r="A14" s="193" t="s">
        <v>41</v>
      </c>
      <c r="B14" s="178" t="s">
        <v>20</v>
      </c>
      <c r="C14" s="178" t="s">
        <v>21</v>
      </c>
      <c r="D14" s="179" t="s">
        <v>78</v>
      </c>
      <c r="E14" s="180" t="s">
        <v>128</v>
      </c>
    </row>
    <row r="15" spans="1:5" x14ac:dyDescent="0.2">
      <c r="A15" s="519">
        <v>900</v>
      </c>
      <c r="B15" s="520"/>
      <c r="C15" s="521"/>
      <c r="D15" s="522" t="s">
        <v>90</v>
      </c>
      <c r="E15" s="523">
        <f>E16+E18+E22+E25+E27</f>
        <v>215000</v>
      </c>
    </row>
    <row r="16" spans="1:5" x14ac:dyDescent="0.2">
      <c r="A16" s="194"/>
      <c r="B16" s="524">
        <v>90001</v>
      </c>
      <c r="C16" s="524"/>
      <c r="D16" s="525" t="s">
        <v>129</v>
      </c>
      <c r="E16" s="526">
        <f>SUM(E17:E17)</f>
        <v>10000</v>
      </c>
    </row>
    <row r="17" spans="1:5" x14ac:dyDescent="0.2">
      <c r="A17" s="182"/>
      <c r="B17" s="328"/>
      <c r="C17" s="328">
        <v>4300</v>
      </c>
      <c r="D17" s="195" t="s">
        <v>58</v>
      </c>
      <c r="E17" s="329">
        <v>10000</v>
      </c>
    </row>
    <row r="18" spans="1:5" x14ac:dyDescent="0.2">
      <c r="A18" s="182"/>
      <c r="B18" s="524">
        <v>90002</v>
      </c>
      <c r="C18" s="524"/>
      <c r="D18" s="527" t="s">
        <v>91</v>
      </c>
      <c r="E18" s="526">
        <f>SUM(E19:E21)</f>
        <v>80000</v>
      </c>
    </row>
    <row r="19" spans="1:5" ht="36" x14ac:dyDescent="0.2">
      <c r="A19" s="182"/>
      <c r="B19" s="197"/>
      <c r="C19" s="197">
        <v>2320</v>
      </c>
      <c r="D19" s="198" t="s">
        <v>92</v>
      </c>
      <c r="E19" s="199">
        <v>30000</v>
      </c>
    </row>
    <row r="20" spans="1:5" x14ac:dyDescent="0.2">
      <c r="A20" s="182"/>
      <c r="B20" s="200"/>
      <c r="C20" s="185">
        <v>4210</v>
      </c>
      <c r="D20" s="195" t="s">
        <v>56</v>
      </c>
      <c r="E20" s="196">
        <v>25000</v>
      </c>
    </row>
    <row r="21" spans="1:5" x14ac:dyDescent="0.2">
      <c r="A21" s="182"/>
      <c r="B21" s="201"/>
      <c r="C21" s="185">
        <v>4300</v>
      </c>
      <c r="D21" s="195" t="s">
        <v>58</v>
      </c>
      <c r="E21" s="196">
        <v>25000</v>
      </c>
    </row>
    <row r="22" spans="1:5" x14ac:dyDescent="0.2">
      <c r="A22" s="182"/>
      <c r="B22" s="524">
        <v>90004</v>
      </c>
      <c r="C22" s="528"/>
      <c r="D22" s="527" t="s">
        <v>130</v>
      </c>
      <c r="E22" s="526">
        <f>SUM(E23:E24)</f>
        <v>100000</v>
      </c>
    </row>
    <row r="23" spans="1:5" x14ac:dyDescent="0.2">
      <c r="A23" s="182"/>
      <c r="B23" s="202"/>
      <c r="C23" s="203">
        <v>4210</v>
      </c>
      <c r="D23" s="204" t="s">
        <v>56</v>
      </c>
      <c r="E23" s="205">
        <v>50000</v>
      </c>
    </row>
    <row r="24" spans="1:5" x14ac:dyDescent="0.2">
      <c r="A24" s="182"/>
      <c r="B24" s="206"/>
      <c r="C24" s="203">
        <v>4300</v>
      </c>
      <c r="D24" s="204" t="s">
        <v>58</v>
      </c>
      <c r="E24" s="205">
        <v>50000</v>
      </c>
    </row>
    <row r="25" spans="1:5" ht="24" x14ac:dyDescent="0.2">
      <c r="A25" s="182"/>
      <c r="B25" s="529">
        <v>90019</v>
      </c>
      <c r="C25" s="524"/>
      <c r="D25" s="527" t="s">
        <v>123</v>
      </c>
      <c r="E25" s="526">
        <f>E26</f>
        <v>15000</v>
      </c>
    </row>
    <row r="26" spans="1:5" x14ac:dyDescent="0.2">
      <c r="A26" s="182"/>
      <c r="B26" s="202"/>
      <c r="C26" s="185">
        <v>4430</v>
      </c>
      <c r="D26" s="195" t="s">
        <v>131</v>
      </c>
      <c r="E26" s="196">
        <v>15000</v>
      </c>
    </row>
    <row r="27" spans="1:5" x14ac:dyDescent="0.2">
      <c r="A27" s="182"/>
      <c r="B27" s="524">
        <v>90095</v>
      </c>
      <c r="C27" s="528"/>
      <c r="D27" s="527" t="s">
        <v>111</v>
      </c>
      <c r="E27" s="526">
        <f>SUM(E28:E29)</f>
        <v>10000</v>
      </c>
    </row>
    <row r="28" spans="1:5" x14ac:dyDescent="0.2">
      <c r="A28" s="182"/>
      <c r="B28" s="202"/>
      <c r="C28" s="185">
        <v>4210</v>
      </c>
      <c r="D28" s="195" t="s">
        <v>56</v>
      </c>
      <c r="E28" s="196">
        <v>5000</v>
      </c>
    </row>
    <row r="29" spans="1:5" ht="13.5" thickBot="1" x14ac:dyDescent="0.25">
      <c r="A29" s="182"/>
      <c r="B29" s="201"/>
      <c r="C29" s="185">
        <v>4300</v>
      </c>
      <c r="D29" s="207" t="s">
        <v>58</v>
      </c>
      <c r="E29" s="196">
        <v>5000</v>
      </c>
    </row>
    <row r="30" spans="1:5" ht="33" customHeight="1" thickBot="1" x14ac:dyDescent="0.3">
      <c r="A30" s="187"/>
      <c r="B30" s="188"/>
      <c r="C30" s="188"/>
      <c r="D30" s="190" t="s">
        <v>126</v>
      </c>
      <c r="E30" s="208">
        <f>E15</f>
        <v>215000</v>
      </c>
    </row>
    <row r="31" spans="1:5" x14ac:dyDescent="0.2">
      <c r="A31" s="209"/>
      <c r="B31" s="183"/>
      <c r="C31" s="183"/>
      <c r="D31" s="183"/>
      <c r="E31" s="183"/>
    </row>
    <row r="32" spans="1:5" x14ac:dyDescent="0.2">
      <c r="A32" s="209"/>
      <c r="B32" s="183"/>
      <c r="C32" s="183"/>
      <c r="D32" s="183"/>
      <c r="E32" s="183"/>
    </row>
    <row r="33" spans="1:5" x14ac:dyDescent="0.2">
      <c r="A33" s="209"/>
      <c r="B33" s="183"/>
      <c r="C33" s="183"/>
      <c r="D33" s="183"/>
      <c r="E33" s="183"/>
    </row>
    <row r="34" spans="1:5" x14ac:dyDescent="0.2">
      <c r="A34" s="209"/>
      <c r="B34" s="183"/>
      <c r="C34" s="183"/>
      <c r="D34" s="183"/>
      <c r="E34" s="183"/>
    </row>
    <row r="35" spans="1:5" x14ac:dyDescent="0.2">
      <c r="A35" s="209"/>
      <c r="B35" s="183"/>
      <c r="C35" s="183"/>
      <c r="D35" s="183"/>
      <c r="E35" s="183"/>
    </row>
    <row r="36" spans="1:5" x14ac:dyDescent="0.2">
      <c r="A36" s="209"/>
      <c r="B36" s="183"/>
      <c r="C36" s="183"/>
      <c r="D36" s="183"/>
      <c r="E36" s="183"/>
    </row>
    <row r="37" spans="1:5" x14ac:dyDescent="0.2">
      <c r="A37" s="209"/>
      <c r="B37" s="183"/>
      <c r="C37" s="183"/>
      <c r="D37" s="183"/>
      <c r="E37" s="183"/>
    </row>
    <row r="38" spans="1:5" x14ac:dyDescent="0.2">
      <c r="A38" s="209"/>
      <c r="B38" s="183"/>
      <c r="C38" s="183"/>
      <c r="D38" s="183"/>
      <c r="E38" s="183"/>
    </row>
    <row r="39" spans="1:5" x14ac:dyDescent="0.2">
      <c r="A39" s="209"/>
      <c r="B39" s="183"/>
      <c r="C39" s="183"/>
      <c r="D39" s="183"/>
      <c r="E39" s="183"/>
    </row>
    <row r="40" spans="1:5" x14ac:dyDescent="0.2">
      <c r="A40" s="209"/>
      <c r="B40" s="183"/>
      <c r="C40" s="183"/>
      <c r="D40" s="183"/>
      <c r="E40" s="183"/>
    </row>
    <row r="41" spans="1:5" x14ac:dyDescent="0.2">
      <c r="A41" s="209"/>
      <c r="B41" s="183"/>
      <c r="C41" s="183"/>
      <c r="D41" s="183"/>
      <c r="E41" s="183"/>
    </row>
    <row r="42" spans="1:5" x14ac:dyDescent="0.2">
      <c r="A42" s="209"/>
      <c r="B42" s="209"/>
      <c r="C42" s="209"/>
      <c r="D42" s="209"/>
      <c r="E42" s="209"/>
    </row>
    <row r="43" spans="1:5" x14ac:dyDescent="0.2">
      <c r="A43" s="209"/>
      <c r="B43" s="209"/>
      <c r="C43" s="209"/>
      <c r="D43" s="209"/>
      <c r="E43" s="209"/>
    </row>
    <row r="44" spans="1:5" x14ac:dyDescent="0.2">
      <c r="A44" s="209"/>
      <c r="B44" s="209"/>
      <c r="C44" s="209"/>
      <c r="D44" s="209"/>
      <c r="E44" s="209"/>
    </row>
    <row r="45" spans="1:5" x14ac:dyDescent="0.2">
      <c r="A45" s="209"/>
      <c r="B45" s="209"/>
      <c r="C45" s="209"/>
      <c r="D45" s="209"/>
      <c r="E45" s="209"/>
    </row>
    <row r="46" spans="1:5" x14ac:dyDescent="0.2">
      <c r="A46" s="209"/>
      <c r="B46" s="209"/>
      <c r="C46" s="209"/>
      <c r="D46" s="209"/>
      <c r="E46" s="209"/>
    </row>
    <row r="47" spans="1:5" x14ac:dyDescent="0.2">
      <c r="A47" s="209"/>
      <c r="B47" s="209"/>
      <c r="C47" s="209"/>
      <c r="D47" s="209"/>
      <c r="E47" s="209"/>
    </row>
  </sheetData>
  <mergeCells count="7">
    <mergeCell ref="D1:E1"/>
    <mergeCell ref="D2:E2"/>
    <mergeCell ref="A13:D13"/>
    <mergeCell ref="D3:E3"/>
    <mergeCell ref="D4:E4"/>
    <mergeCell ref="A6:E6"/>
    <mergeCell ref="A7:D7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8</vt:i4>
      </vt:variant>
    </vt:vector>
  </HeadingPairs>
  <TitlesOfParts>
    <vt:vector size="21" baseType="lpstr">
      <vt:lpstr>Zał. Nr 1</vt:lpstr>
      <vt:lpstr>Zał. nr 2</vt:lpstr>
      <vt:lpstr>Zał. nr 3</vt:lpstr>
      <vt:lpstr>Zał. nr 4</vt:lpstr>
      <vt:lpstr>Zał. Nr 5</vt:lpstr>
      <vt:lpstr>Zał. Nr 6</vt:lpstr>
      <vt:lpstr>zał nr 7</vt:lpstr>
      <vt:lpstr>zał.nr 8</vt:lpstr>
      <vt:lpstr>Zał. nr 9.</vt:lpstr>
      <vt:lpstr>Zał. nr 10</vt:lpstr>
      <vt:lpstr>Zał. Nr 11 Przedsięwzięcia</vt:lpstr>
      <vt:lpstr>Tabela Nr 1 </vt:lpstr>
      <vt:lpstr>Tabela Nr 2</vt:lpstr>
      <vt:lpstr>'Tabela Nr 1 '!Tytuły_wydruku</vt:lpstr>
      <vt:lpstr>'zał nr 7'!Tytuły_wydruku</vt:lpstr>
      <vt:lpstr>'Zał. Nr 1'!Tytuły_wydruku</vt:lpstr>
      <vt:lpstr>'Zał. Nr 11 Przedsięwzięcia'!Tytuły_wydruku</vt:lpstr>
      <vt:lpstr>'Zał. nr 2'!Tytuły_wydruku</vt:lpstr>
      <vt:lpstr>'Zał. nr 4'!Tytuły_wydruku</vt:lpstr>
      <vt:lpstr>'Zał. Nr 5'!Tytuły_wydruku</vt:lpstr>
      <vt:lpstr>'Zał. Nr 6'!Tytuły_wydruku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2013-11-08T17:08:17Z</cp:lastPrinted>
  <dcterms:created xsi:type="dcterms:W3CDTF">2012-10-29T15:09:38Z</dcterms:created>
  <dcterms:modified xsi:type="dcterms:W3CDTF">2013-11-15T06:56:31Z</dcterms:modified>
</cp:coreProperties>
</file>