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7100" windowHeight="9600" activeTab="1"/>
  </bookViews>
  <sheets>
    <sheet name="Zał Nr 1" sheetId="13" r:id="rId1"/>
    <sheet name="Zał. Nr 2" sheetId="14" r:id="rId2"/>
    <sheet name="Zał. nr 3" sheetId="1" r:id="rId3"/>
    <sheet name="Zał. nr 4" sheetId="2" r:id="rId4"/>
    <sheet name="Zał. Nr 5" sheetId="3" r:id="rId5"/>
    <sheet name="Zał. Nr 6" sheetId="4" r:id="rId6"/>
    <sheet name="zał nr 7" sheetId="5" r:id="rId7"/>
    <sheet name="zał.nr 8" sheetId="6" r:id="rId8"/>
    <sheet name="Zał. nr 9." sheetId="7" r:id="rId9"/>
    <sheet name="Zał. nr 10" sheetId="8" r:id="rId10"/>
    <sheet name="Zał. Nr 11" sheetId="11" r:id="rId11"/>
    <sheet name="Tabela Nr 1" sheetId="12" r:id="rId12"/>
  </sheets>
  <definedNames>
    <definedName name="Excel_BuiltIn_Print_Titles_2" localSheetId="11">#REF!</definedName>
    <definedName name="Excel_BuiltIn_Print_Titles_2" localSheetId="10">#REF!</definedName>
    <definedName name="Excel_BuiltIn_Print_Titles_2">#REF!</definedName>
    <definedName name="Excel_BuiltIn_Print_Titles_2_1" localSheetId="11">#REF!</definedName>
    <definedName name="Excel_BuiltIn_Print_Titles_2_1" localSheetId="10">#REF!</definedName>
    <definedName name="Excel_BuiltIn_Print_Titles_2_1">#REF!</definedName>
    <definedName name="Excel_BuiltIn_Print_Titles_2_1_1" localSheetId="11">#REF!</definedName>
    <definedName name="Excel_BuiltIn_Print_Titles_2_1_1">#REF!</definedName>
    <definedName name="Excel_BuiltIn_Print_Titles_3_1" localSheetId="11">#REF!</definedName>
    <definedName name="Excel_BuiltIn_Print_Titles_3_1">#REF!</definedName>
    <definedName name="Excel_BuiltIn_Print_Titles_3_1_1">#REF!</definedName>
    <definedName name="Excel_BuiltIn_Print_Titles_5" localSheetId="11">#REF!</definedName>
    <definedName name="Excel_BuiltIn_Print_Titles_5" localSheetId="10">#REF!</definedName>
    <definedName name="Excel_BuiltIn_Print_Titles_5">#REF!</definedName>
    <definedName name="Excel_BuiltIn_Print_Titles_5_1" localSheetId="11">#REF!</definedName>
    <definedName name="Excel_BuiltIn_Print_Titles_5_1">#REF!</definedName>
    <definedName name="Excel_BuiltIn_Print_Titles_6" localSheetId="11">#REF!</definedName>
    <definedName name="Excel_BuiltIn_Print_Titles_6" localSheetId="10">#REF!</definedName>
    <definedName name="Excel_BuiltIn_Print_Titles_6">#REF!</definedName>
    <definedName name="Excel_BuiltIn_Print_Titles_6_1" localSheetId="11">#REF!</definedName>
    <definedName name="Excel_BuiltIn_Print_Titles_6_1">#REF!</definedName>
    <definedName name="Excel_BuiltIn_Print_Titles_8" localSheetId="11">#REF!</definedName>
    <definedName name="Excel_BuiltIn_Print_Titles_8" localSheetId="10">#REF!</definedName>
    <definedName name="Excel_BuiltIn_Print_Titles_8">#REF!</definedName>
    <definedName name="Excel_BuiltIn_Print_Titles_8_1" localSheetId="11">#REF!</definedName>
    <definedName name="Excel_BuiltIn_Print_Titles_8_1">#REF!</definedName>
    <definedName name="_xlnm.Print_Titles" localSheetId="11">'Tabela Nr 1'!$6:$6</definedName>
    <definedName name="_xlnm.Print_Titles" localSheetId="0">'Zał Nr 1'!$3:$3</definedName>
    <definedName name="_xlnm.Print_Titles" localSheetId="6">'zał nr 7'!$9:$9</definedName>
    <definedName name="_xlnm.Print_Titles" localSheetId="10">'Zał. Nr 11'!$8:$8</definedName>
    <definedName name="_xlnm.Print_Titles" localSheetId="1">'Zał. Nr 2'!$3:$3</definedName>
    <definedName name="_xlnm.Print_Titles" localSheetId="3">'Zał. nr 4'!$6:$6</definedName>
    <definedName name="_xlnm.Print_Titles" localSheetId="4">'Zał. Nr 5'!$6:$7</definedName>
    <definedName name="_xlnm.Print_Titles" localSheetId="5">'Zał. Nr 6'!$6:$7</definedName>
  </definedNames>
  <calcPr calcId="145621"/>
</workbook>
</file>

<file path=xl/calcChain.xml><?xml version="1.0" encoding="utf-8"?>
<calcChain xmlns="http://schemas.openxmlformats.org/spreadsheetml/2006/main">
  <c r="E60" i="5" l="1"/>
  <c r="E57" i="5"/>
  <c r="E56" i="5" s="1"/>
  <c r="E58" i="5"/>
  <c r="I34" i="2"/>
  <c r="F34" i="2"/>
  <c r="G34" i="2"/>
  <c r="E55" i="5" l="1"/>
  <c r="D7" i="12"/>
  <c r="C102" i="12"/>
  <c r="D98" i="12"/>
  <c r="D92" i="12"/>
  <c r="D85" i="12"/>
  <c r="D80" i="12"/>
  <c r="D75" i="12"/>
  <c r="D66" i="12"/>
  <c r="D59" i="12"/>
  <c r="D53" i="12"/>
  <c r="D49" i="12"/>
  <c r="D47" i="12"/>
  <c r="D42" i="12"/>
  <c r="D36" i="12"/>
  <c r="D29" i="12"/>
  <c r="D22" i="12"/>
  <c r="D18" i="12"/>
  <c r="D11" i="12"/>
  <c r="D102" i="12" l="1"/>
  <c r="E45" i="5"/>
  <c r="E44" i="5" s="1"/>
  <c r="F133" i="11" l="1"/>
  <c r="F130" i="11"/>
  <c r="F118" i="11" s="1"/>
  <c r="F108" i="11"/>
  <c r="F91" i="11"/>
  <c r="F88" i="11"/>
  <c r="F85" i="11"/>
  <c r="F84" i="11" s="1"/>
  <c r="F82" i="11"/>
  <c r="F80" i="11"/>
  <c r="F73" i="11"/>
  <c r="F71" i="11"/>
  <c r="F61" i="11"/>
  <c r="F57" i="11"/>
  <c r="F52" i="11"/>
  <c r="F47" i="11"/>
  <c r="F46" i="11"/>
  <c r="F45" i="11" s="1"/>
  <c r="F43" i="11"/>
  <c r="F38" i="11"/>
  <c r="F34" i="11"/>
  <c r="F31" i="11"/>
  <c r="F20" i="11"/>
  <c r="F11" i="11"/>
  <c r="E16" i="7"/>
  <c r="E23" i="5"/>
  <c r="E48" i="5"/>
  <c r="E21" i="5"/>
  <c r="E20" i="5" l="1"/>
  <c r="F60" i="11"/>
  <c r="F87" i="11"/>
  <c r="F30" i="11"/>
  <c r="F29" i="11" s="1"/>
  <c r="F10" i="11"/>
  <c r="F9" i="11" s="1"/>
  <c r="F37" i="11"/>
  <c r="F36" i="11" s="1"/>
  <c r="F51" i="11"/>
  <c r="F50" i="11" s="1"/>
  <c r="F59" i="11"/>
  <c r="F117" i="11"/>
  <c r="F116" i="11" s="1"/>
  <c r="F139" i="11" l="1"/>
  <c r="F9" i="3" l="1"/>
  <c r="F19" i="2" l="1"/>
  <c r="H31" i="8"/>
  <c r="H28" i="8"/>
  <c r="H25" i="8"/>
  <c r="H24" i="8" s="1"/>
  <c r="H17" i="8"/>
  <c r="H16" i="8" s="1"/>
  <c r="H19" i="8" s="1"/>
  <c r="E28" i="7"/>
  <c r="E26" i="7"/>
  <c r="E23" i="7"/>
  <c r="E19" i="7"/>
  <c r="E10" i="7"/>
  <c r="E9" i="7" s="1"/>
  <c r="E12" i="7" s="1"/>
  <c r="I19" i="6"/>
  <c r="H19" i="6"/>
  <c r="G19" i="6"/>
  <c r="F19" i="6"/>
  <c r="D19" i="6"/>
  <c r="E47" i="5"/>
  <c r="E42" i="5"/>
  <c r="E41" i="5" s="1"/>
  <c r="E37" i="5" s="1"/>
  <c r="E39" i="5"/>
  <c r="E38" i="5" s="1"/>
  <c r="E35" i="5"/>
  <c r="E33" i="5"/>
  <c r="E28" i="5"/>
  <c r="E26" i="5"/>
  <c r="E17" i="5"/>
  <c r="E15" i="5"/>
  <c r="E13" i="5"/>
  <c r="F18" i="4"/>
  <c r="E18" i="4"/>
  <c r="F15" i="4"/>
  <c r="E15" i="4"/>
  <c r="F12" i="4"/>
  <c r="E12" i="4"/>
  <c r="F9" i="4"/>
  <c r="E9" i="4"/>
  <c r="F42" i="3"/>
  <c r="E42" i="3"/>
  <c r="F39" i="3"/>
  <c r="E39" i="3"/>
  <c r="F24" i="3"/>
  <c r="E24" i="3"/>
  <c r="F18" i="3"/>
  <c r="F17" i="3" s="1"/>
  <c r="E18" i="3"/>
  <c r="E17" i="3" s="1"/>
  <c r="E9" i="3"/>
  <c r="E8" i="3" s="1"/>
  <c r="I19" i="2"/>
  <c r="G19" i="2"/>
  <c r="E25" i="1"/>
  <c r="D25" i="1"/>
  <c r="E23" i="3" l="1"/>
  <c r="D26" i="1"/>
  <c r="F8" i="4"/>
  <c r="F31" i="4" s="1"/>
  <c r="H27" i="8"/>
  <c r="H43" i="8" s="1"/>
  <c r="E15" i="7"/>
  <c r="E31" i="7" s="1"/>
  <c r="E32" i="5"/>
  <c r="E31" i="5" s="1"/>
  <c r="E25" i="5"/>
  <c r="E19" i="5" s="1"/>
  <c r="E12" i="5"/>
  <c r="E11" i="5" s="1"/>
  <c r="E8" i="4"/>
  <c r="E31" i="4" s="1"/>
  <c r="F23" i="3"/>
  <c r="E52" i="3"/>
  <c r="F8" i="3"/>
  <c r="E10" i="5" l="1"/>
  <c r="E30" i="5"/>
  <c r="E50" i="5" s="1"/>
  <c r="F52" i="3"/>
</calcChain>
</file>

<file path=xl/sharedStrings.xml><?xml version="1.0" encoding="utf-8"?>
<sst xmlns="http://schemas.openxmlformats.org/spreadsheetml/2006/main" count="2452" uniqueCount="1000">
  <si>
    <t>PLAN</t>
  </si>
  <si>
    <t xml:space="preserve">PRZYCHODÓW I ROZCHODÓW ZWIĄZANYCH Z FINANSOWANIEM DEFICYTU </t>
  </si>
  <si>
    <t>w złotych</t>
  </si>
  <si>
    <t>Lp.</t>
  </si>
  <si>
    <t>§</t>
  </si>
  <si>
    <t>Wyszczególnienie źródeł</t>
  </si>
  <si>
    <t>1.</t>
  </si>
  <si>
    <t>Spłata otrzymanych krajowych pożyczek i kredytów</t>
  </si>
  <si>
    <t>2.</t>
  </si>
  <si>
    <t>3.</t>
  </si>
  <si>
    <t>4.</t>
  </si>
  <si>
    <t>Przychody z zaciągniętych pożyczek i kredytów na rynku krajowym</t>
  </si>
  <si>
    <t>RAZEM PRZYCHODY/ROZCHODY</t>
  </si>
  <si>
    <t>OGÓŁEM (Deficyt)</t>
  </si>
  <si>
    <t>Rady Miejskiej w Rogoźnie</t>
  </si>
  <si>
    <t>Nazwa zadania majątkowego</t>
  </si>
  <si>
    <t xml:space="preserve">Dział </t>
  </si>
  <si>
    <t>Rozdział</t>
  </si>
  <si>
    <t>Paragraf</t>
  </si>
  <si>
    <t>Nakłady do poniesienia</t>
  </si>
  <si>
    <t>Wykonawca /                   Termin realizacji</t>
  </si>
  <si>
    <t>600</t>
  </si>
  <si>
    <t>60016</t>
  </si>
  <si>
    <t>6050</t>
  </si>
  <si>
    <t>630</t>
  </si>
  <si>
    <t>63095</t>
  </si>
  <si>
    <t xml:space="preserve">Zakupy gruntów </t>
  </si>
  <si>
    <t>750</t>
  </si>
  <si>
    <t>75023</t>
  </si>
  <si>
    <t>5.</t>
  </si>
  <si>
    <t>Budowa kanalizacji sanitarnej i oczyszczalni ścieków etap II oraz separatorów na wlotach do Jeziora Rogozińskiego i rzeki Wełny aglomeracji Rogoźno</t>
  </si>
  <si>
    <t>900</t>
  </si>
  <si>
    <t>90001</t>
  </si>
  <si>
    <t xml:space="preserve">Urząd Miejski w Rogoźnie
Wykonawcy: 
1)  Usługi Inżyniera Kontraktu - EKOCENTRUM Sp. z o.o. Wrocław 
2) Budowa kanalizacji - ORLE MONT-BUD Sp. z o.o. Trzemeszno 
3) budowa oczyszczalni - PIOŚ EKOKLAR Sp. z o.o. Piła
Termin realizacji: 2009-2013 </t>
  </si>
  <si>
    <t>w tym:</t>
  </si>
  <si>
    <t>6059</t>
  </si>
  <si>
    <t>środki własne</t>
  </si>
  <si>
    <t>pożyczka z WFOŚiGW</t>
  </si>
  <si>
    <t>kredyt  - udział własny</t>
  </si>
  <si>
    <t>środki UE</t>
  </si>
  <si>
    <t>6057</t>
  </si>
  <si>
    <t>6.</t>
  </si>
  <si>
    <t>7.</t>
  </si>
  <si>
    <t>Dział</t>
  </si>
  <si>
    <t>Nazwa</t>
  </si>
  <si>
    <t>Dochody</t>
  </si>
  <si>
    <t xml:space="preserve">Wydatki </t>
  </si>
  <si>
    <t>Administracja publiczna</t>
  </si>
  <si>
    <t>Urzędy wojewódzkie</t>
  </si>
  <si>
    <t>Dotacje celowe otrzymane z budżetu państwa na realizację zadań bieżących z zakresu administracji rządowej oraz innych zadań zleconych gminie (związkom gmin) ustawami</t>
  </si>
  <si>
    <t>Wynagrodzenia osobowe pracowników</t>
  </si>
  <si>
    <t>Składki na ubezpieczenia społeczne</t>
  </si>
  <si>
    <t>Składki na Fundusz Pracy</t>
  </si>
  <si>
    <t xml:space="preserve">Urzędy naczelnych organów władzy państwowej, kontroli i ochrony prawa </t>
  </si>
  <si>
    <t>Pomoc społeczna</t>
  </si>
  <si>
    <t>Świadczenia rodzinne, świadczenie z funduszu alimentacyjnego oraz składki na ubezpieczenia emerytalne i rentowe z ubezpieczenia społecznego</t>
  </si>
  <si>
    <t>Świadczenia społeczne</t>
  </si>
  <si>
    <t>Dodatkowe wynagrodzenia roczne</t>
  </si>
  <si>
    <t>Zakup materiałów i wyposażenia</t>
  </si>
  <si>
    <t>Zakup usług remontowych</t>
  </si>
  <si>
    <t>Zakup usług pozostałych</t>
  </si>
  <si>
    <t>Opłaty z tytułu zakupu usług telekomunikacyjnych telefonii komórkowej</t>
  </si>
  <si>
    <t>Opłaty z tytułu zakupu usług telekomunikacyjnych telefonii stacjonarnej</t>
  </si>
  <si>
    <t>Podróże służbowe krajowe</t>
  </si>
  <si>
    <t>Odpisy na zakładowy fundusz świadczeń socjalnych</t>
  </si>
  <si>
    <t>Szkolenia pracowników niebędących członkami korpusu służby cywilnej</t>
  </si>
  <si>
    <t>Składki na ubezpieczenie zdrowotne opłacane za osoby pobierające niektóre świadczenia z pomocy społecznej, niektóre świadczenia rozdzinne oraz za osoby uczestniczące w zajęciach w centrum intergacji społecznej</t>
  </si>
  <si>
    <t>Składki na ubezpieczenie zdrowotne</t>
  </si>
  <si>
    <t>Usługi opiekuńcze i specjalistyczne usługi opiekuńcze</t>
  </si>
  <si>
    <t>OGÓŁEM:</t>
  </si>
  <si>
    <t>Zasiłki i pomoc w naturze oraz składki na ubezpieczenia emerytalne i rentowe</t>
  </si>
  <si>
    <t>Zasiłki stałe</t>
  </si>
  <si>
    <t>Ośrodki pomocy społecznej</t>
  </si>
  <si>
    <t>Wydatki osobowe niezaliczane do wynagrodzeń</t>
  </si>
  <si>
    <t>Zakup energii</t>
  </si>
  <si>
    <t>Opłaty za administrowanie i czynsze za budynki, lokale i pomieszczenia garażowe</t>
  </si>
  <si>
    <t>Dotacje udzielone z budżetu Gminy  na zadania bieżące</t>
  </si>
  <si>
    <t>Treść</t>
  </si>
  <si>
    <t>Plan</t>
  </si>
  <si>
    <t xml:space="preserve">I. </t>
  </si>
  <si>
    <t>Dotacje dla jednostek sektora finansów publicznych</t>
  </si>
  <si>
    <t xml:space="preserve">1. </t>
  </si>
  <si>
    <t xml:space="preserve">Dotacja podmiotowa </t>
  </si>
  <si>
    <t>Kultura i ochrona dziedzictwa narodowego</t>
  </si>
  <si>
    <t>Domy i ośrodki kultury, świetlice i kluby</t>
  </si>
  <si>
    <t>Dotacja podmiotowa z budżetu dla samorządowej instytucji kultury</t>
  </si>
  <si>
    <t>Biblioteki</t>
  </si>
  <si>
    <t>Muzea</t>
  </si>
  <si>
    <t xml:space="preserve">Dotacje celowe </t>
  </si>
  <si>
    <t>Gospodarka komunalna i ochrona środowiska</t>
  </si>
  <si>
    <t>Gospodarka odpadami</t>
  </si>
  <si>
    <t>Dotacje celowe przekazane do powiatu na zadania bieżące realizowane na podstawie porozumień (umów)  między jednostkami samorządu terytorialnego</t>
  </si>
  <si>
    <t>Schroniska dla zwierząt</t>
  </si>
  <si>
    <t xml:space="preserve">Dotacje celowe przekazane gminie na zadania bieżące realizowane na podstawie porozumień (umów)  między jednostkami samorządu terytorialnego </t>
  </si>
  <si>
    <t>Oświata i wychowanie</t>
  </si>
  <si>
    <t>Gimnazja</t>
  </si>
  <si>
    <t xml:space="preserve">Dotacje celowe przekazane dla powiatu na zadania bieżące realizowane na podstawie porozumień (umów)  między jednostkami samorządu terytorialnego </t>
  </si>
  <si>
    <t xml:space="preserve">II. </t>
  </si>
  <si>
    <t>Dotacje dla jednostek spoza sektora finansów publicznych</t>
  </si>
  <si>
    <t>Przedszkola</t>
  </si>
  <si>
    <t>Dotacja podmiotowa z budżetu dla niepublicznej jednostki systemu oświaty</t>
  </si>
  <si>
    <t>Dotacja celowa</t>
  </si>
  <si>
    <t>010</t>
  </si>
  <si>
    <t>Rolnictwo i łowiectwo</t>
  </si>
  <si>
    <t>01008</t>
  </si>
  <si>
    <t>Melioracje wodne</t>
  </si>
  <si>
    <t>Dotacja celowa z budżetu na finansowanie lub dofinansowanie zadań zleconych do realizacji pozostałym jednostkom niezaliczanym do sektora finansow publicznych</t>
  </si>
  <si>
    <t>Ochrona zdrowia</t>
  </si>
  <si>
    <t>Przeciwdziałanie alkoholizmowi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</si>
  <si>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</si>
  <si>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Kultura fizyczna i sport</t>
  </si>
  <si>
    <t>Pozostała działalność</t>
  </si>
  <si>
    <t>Razem</t>
  </si>
  <si>
    <t>Nazwa zakładu budżetowego
Dział 700 Rozdział 70001</t>
  </si>
  <si>
    <t>Przychody</t>
  </si>
  <si>
    <t>Koszty</t>
  </si>
  <si>
    <t>bieżące</t>
  </si>
  <si>
    <t>majątkowe</t>
  </si>
  <si>
    <t>razem</t>
  </si>
  <si>
    <t>z tego:
wynagrodzenia i pochodne od wynagrodzeń</t>
  </si>
  <si>
    <t>Zarząd Administracyjny Mienia Komunalnego</t>
  </si>
  <si>
    <t>DOCHODY</t>
  </si>
  <si>
    <t>Wpływy i wydatki związane z gromadzeniem środków z opłat i kar za korzystanie ze środowiska</t>
  </si>
  <si>
    <t>0690</t>
  </si>
  <si>
    <t>Wpływy z różnych opłat</t>
  </si>
  <si>
    <t>RAZEM:</t>
  </si>
  <si>
    <t xml:space="preserve"> WYDATKI</t>
  </si>
  <si>
    <t xml:space="preserve">Plan </t>
  </si>
  <si>
    <t>Gospodarka ściekowa i ochrona środowiska</t>
  </si>
  <si>
    <t>Wydatki inwestycyjne jednostek budżetowych</t>
  </si>
  <si>
    <t>Utrzymanie zieleni w miastach i gminach</t>
  </si>
  <si>
    <t>Różne opłaty i składki</t>
  </si>
  <si>
    <t>PLAN DOCHODÓW Z TYTUŁU WYDAWANIA ZEZWOLEŃ NA SPRZEDAŻ</t>
  </si>
  <si>
    <t xml:space="preserve">NAPOJÓW ALKOHOLOWYCH I WYDATKÓW NA REALIZACJĘ ZADAŃ </t>
  </si>
  <si>
    <t xml:space="preserve">OKREŚLONYCH W PROGRAMIE PROFILAKTYKI I ROZWIĄZYWANIA </t>
  </si>
  <si>
    <t>PROBLEMÓW ALKOHOLOWYCH I NARKOMANII</t>
  </si>
  <si>
    <t>Kwota</t>
  </si>
  <si>
    <t>Dochody od osób prawnych, od osób fizycznych i    od innych jednostek nieposiadających osobowości prawnej oraz wydatki związane z ich poborem</t>
  </si>
  <si>
    <t>Wpływy z innych opłat stanowiących dochody jednostek samorządu terytorialnego na podstawie ustaw</t>
  </si>
  <si>
    <t>Wpływy  z opłat za zezwolenia na sprzedaż alkoholu</t>
  </si>
  <si>
    <t>WYDATKI</t>
  </si>
  <si>
    <t>Bezpieczeństwo publiczne i ochrona przeciwpożarowa</t>
  </si>
  <si>
    <t>Komendy wojewódzkie Policji</t>
  </si>
  <si>
    <t>Wpłaty jednostek na fundusz celowy</t>
  </si>
  <si>
    <t>Zwalczanie narkomanii</t>
  </si>
  <si>
    <t>Wynagrodzenia bezosobowe</t>
  </si>
  <si>
    <t>Zakup usług dostępu do sieci internet</t>
  </si>
  <si>
    <t>Sołectwo</t>
  </si>
  <si>
    <t>Drogi publiczne gminne</t>
  </si>
  <si>
    <t>Budziszewko</t>
  </si>
  <si>
    <t>Garbatka</t>
  </si>
  <si>
    <t>Karolewo</t>
  </si>
  <si>
    <t>Zakup wiaty przystankowej</t>
  </si>
  <si>
    <t>Owczegłowy</t>
  </si>
  <si>
    <t>Owieczki</t>
  </si>
  <si>
    <t>Studzieniec</t>
  </si>
  <si>
    <t>Gościejewo</t>
  </si>
  <si>
    <t>Kaziopole</t>
  </si>
  <si>
    <t>Remont dróg gminnych</t>
  </si>
  <si>
    <t>Parkowo</t>
  </si>
  <si>
    <t>Pruśce</t>
  </si>
  <si>
    <t>Ruda</t>
  </si>
  <si>
    <t>Turystyka</t>
  </si>
  <si>
    <t>Laskowo</t>
  </si>
  <si>
    <t>Ochotnicze straże pożarne</t>
  </si>
  <si>
    <t>Słomowo</t>
  </si>
  <si>
    <t>Jaracz</t>
  </si>
  <si>
    <t>Pielęgnacja zieleni na terenie sołectwa</t>
  </si>
  <si>
    <t>Boguniewo</t>
  </si>
  <si>
    <t>Utrzymanie, wyposażenie świetlicy</t>
  </si>
  <si>
    <t>Nienawiszcz</t>
  </si>
  <si>
    <t>Tarnowo</t>
  </si>
  <si>
    <t>Utrzymanie boiska sportowego</t>
  </si>
  <si>
    <t>Razem:</t>
  </si>
  <si>
    <t>Wsparcie działalności OSP</t>
  </si>
  <si>
    <t>Pielęgnacja boiska sportowego i terenów przyległych</t>
  </si>
  <si>
    <t>Remont strażnicy OSP</t>
  </si>
  <si>
    <t>Plan przychodów na 2013</t>
  </si>
  <si>
    <t>Plan rozchodów na 2013</t>
  </si>
  <si>
    <t>przychody z zaciągniętych kredytów   4.157.537,-</t>
  </si>
  <si>
    <t>I ROZDYSPONOWANIEM NADWYŻKI BUDŻETOWEJ W 2013 ROKU</t>
  </si>
  <si>
    <t>Planowane środki finansowe na 2013 rok</t>
  </si>
  <si>
    <t xml:space="preserve">Źródła finansowania
w 2013 roku / Dochody własne/ Środki UE
</t>
  </si>
  <si>
    <t>Urząd Miejski w Rogoźnie 
Termin realizacji: 2013</t>
  </si>
  <si>
    <t>754</t>
  </si>
  <si>
    <t>75411</t>
  </si>
  <si>
    <t>Urząd Miejski w Rogoźnie 
Termin realizacji: 2013</t>
  </si>
  <si>
    <t>6060</t>
  </si>
  <si>
    <t>Zakup ksera</t>
  </si>
  <si>
    <t>801</t>
  </si>
  <si>
    <t>80101</t>
  </si>
  <si>
    <t>Szkoła Podstawowa Nr 2 w Rogoźnie
Remin realizacji: 2013</t>
  </si>
  <si>
    <t>921</t>
  </si>
  <si>
    <t>92109</t>
  </si>
  <si>
    <t>WYKAZ WYDATKÓW MAJĄTKOWYCH GMINY UJĘTYCH W PLANIE BUDŻETU NA ROK 2013</t>
  </si>
  <si>
    <t xml:space="preserve">Plan dochodów i wydatków związanych z realizacją zadań  z zakresu administracji rządowej 
i innych zadań zleconych gminie ustawami na 2013 rok </t>
  </si>
  <si>
    <t xml:space="preserve">Plan dochodów i wydatków związanych z realizacją zadań własnych na 2013 rok </t>
  </si>
  <si>
    <t>ZESTAWIENIE PLANOWANYCH KWOT DOTACJI W 2013 ROKU</t>
  </si>
  <si>
    <t>PLAN PRZYCHODÓW I KOSZTÓW ZAKŁADU BUDŻETOWEGO GMINY ROGOŹNO NA 2013 ROK</t>
  </si>
  <si>
    <t>Plan dochodów i wydatków z opłat i kar za korzystanie
 ze środowiska na  2013 rok</t>
  </si>
  <si>
    <t>NA 2013 ROK</t>
  </si>
  <si>
    <t xml:space="preserve">Transport i łączność </t>
  </si>
  <si>
    <t>4210</t>
  </si>
  <si>
    <t>Zakup tłucznia, gruzu na drogi gminne</t>
  </si>
  <si>
    <t>Remont drogi gminnej</t>
  </si>
  <si>
    <t xml:space="preserve">Budowa parkingu lub zakup materiałów na remont dróg </t>
  </si>
  <si>
    <t xml:space="preserve">1) Utwardzenie drogi Boguniewskiej – 7.000 zł
2) zakup 30 ton łupku na naprawę drogi na Mokrzu – 1.000 zł </t>
  </si>
  <si>
    <t xml:space="preserve">Zakup wiaty przystankowej </t>
  </si>
  <si>
    <t>4300</t>
  </si>
  <si>
    <t>Równanie dróg gruntowych</t>
  </si>
  <si>
    <t>Zamontowanie wiaty przystankowej w miejscowości Międzylesie</t>
  </si>
  <si>
    <t xml:space="preserve">Uzupełnienie wyposażenia placu zabaw </t>
  </si>
  <si>
    <t>Budowa wejścia na plac zabaw</t>
  </si>
  <si>
    <t xml:space="preserve">Bezpieczeństwo publiczne i ochrona przeciwpożarowa </t>
  </si>
  <si>
    <t>75412</t>
  </si>
  <si>
    <t>80195</t>
  </si>
  <si>
    <t>Zakup wyposażenia ( artykuły edukacyjne) dla Przedszkola w Parkowie</t>
  </si>
  <si>
    <t xml:space="preserve">Zakup materiałów edukacyjnych dla dzieci i młodzieży </t>
  </si>
  <si>
    <t>90004</t>
  </si>
  <si>
    <t xml:space="preserve">Pielęgnacja zieleni </t>
  </si>
  <si>
    <t xml:space="preserve">Zakup wyposażenia do sali wiejskiej </t>
  </si>
  <si>
    <t>Remont i wyposażenie świetlicy wiejskiej</t>
  </si>
  <si>
    <t>Prace remontowe przy świetlicy wiejskiej</t>
  </si>
  <si>
    <t>Zakup wyposażenia do świetlicy wiejskiej</t>
  </si>
  <si>
    <t>Zakup materiałów i wyposażenia świetlicy</t>
  </si>
  <si>
    <t>Doposażenie świetlicy</t>
  </si>
  <si>
    <t>4260</t>
  </si>
  <si>
    <t>Zakup energii elektrycznej, gazu, prądu</t>
  </si>
  <si>
    <t>Utrzymanie i wyposażenie świetlicy wiejskiej</t>
  </si>
  <si>
    <t xml:space="preserve">Gościejewo </t>
  </si>
  <si>
    <t xml:space="preserve">Wywóz nieczystości płynnych i stałych </t>
  </si>
  <si>
    <t>Renowacja pokrycia dachu świetlicy w Laskowie</t>
  </si>
  <si>
    <t>4350</t>
  </si>
  <si>
    <t>Zakup usług dostępu do sieci Internet</t>
  </si>
  <si>
    <t>4430</t>
  </si>
  <si>
    <t xml:space="preserve">Ubezpieczenie sali wiejskiej </t>
  </si>
  <si>
    <t>92116</t>
  </si>
  <si>
    <t xml:space="preserve">Biblioteki </t>
  </si>
  <si>
    <t>Wsparcie działań Biblioteki Publicznej w Parkowie</t>
  </si>
  <si>
    <t>92195</t>
  </si>
  <si>
    <t>4170</t>
  </si>
  <si>
    <t>Organizacja imprez kulturalno – sportowych</t>
  </si>
  <si>
    <t xml:space="preserve">Organizacja imprez kulturalnych </t>
  </si>
  <si>
    <t>Organizacja imprez kulturalnych i zajęć świetlicowych</t>
  </si>
  <si>
    <t xml:space="preserve">Organizacja imprez o charakterze kulturalnym i  sportowym </t>
  </si>
  <si>
    <t xml:space="preserve">1) Organizacja imprez kulturalnych – 2.286 zł 
 2) Budowa wiaty wraz z otoczeniem na terenie nad jeziorem Nienawiszcz – 2.000 zł </t>
  </si>
  <si>
    <t>Organizacja imprez kulturalnych i oświatowych</t>
  </si>
  <si>
    <t>Organizacja imprez kulturalnych i festynów rodzinnych</t>
  </si>
  <si>
    <t>Organizacja imprez kulturalnych i społecznych</t>
  </si>
  <si>
    <t>Organizacja imprez o charakterze kulturalnym i  sportowym</t>
  </si>
  <si>
    <t>Organizowanie imprez kulturalno – sportowych</t>
  </si>
  <si>
    <t>Wyjazd edukacyjny mieszkańców sołectwa</t>
  </si>
  <si>
    <t>926</t>
  </si>
  <si>
    <t>Kultura fizyczna</t>
  </si>
  <si>
    <t>92695</t>
  </si>
  <si>
    <t>Utrzymanie boiska sportowego i ogródka jordanowskiego</t>
  </si>
  <si>
    <t>Pielęgnacja zieleni na boisku sportowym</t>
  </si>
  <si>
    <t>Prace pielęgnacyjne na stadionie sportowym Gościejewo</t>
  </si>
  <si>
    <t xml:space="preserve">Utrzymanie murawy na boisku sportowym </t>
  </si>
  <si>
    <t>Pielęgnacja boiska sportowego oraz organizacja rozgrywek GLPN</t>
  </si>
  <si>
    <t>Organizacja imprez sportowych, dbanie o boiska sportowe</t>
  </si>
  <si>
    <t>Utrzymanie boisk wiejskich</t>
  </si>
  <si>
    <t xml:space="preserve">Prace pielęgnacyjne na boisku sportowym </t>
  </si>
  <si>
    <t xml:space="preserve">1) Pielęgnacja zieleni na boisku sportowym – 2.800 zł 
2) Zakup stroi i wyposażenia dla drużyny piłkarskiej – 1.000 zł </t>
  </si>
  <si>
    <t>Zakup kosiarki lub wykonanie bramy wjazdowej</t>
  </si>
  <si>
    <t>Urządzenie i zadaszenie tarasu przy Strzelnicy</t>
  </si>
  <si>
    <t>Ogrodzenie placu zabaw</t>
  </si>
  <si>
    <t xml:space="preserve"> PLAN WYDATKÓW NA PRZEDSIĘWZIĘCIA REALIZOWANE W RAMACH FUNDUSZU 
SOŁECKIEGO W  2013 ROKU</t>
  </si>
  <si>
    <t>Zakup serwera SQL</t>
  </si>
  <si>
    <t xml:space="preserve">Zakupy oprogramowania do sysemu gospodarkowania odpadami komunalnymi </t>
  </si>
  <si>
    <t>przychody z zaciągniętych pożyczek  1.875.669,-</t>
  </si>
  <si>
    <t>6170</t>
  </si>
  <si>
    <t>Ochrona zabytków i opieka nad zabytkami</t>
  </si>
  <si>
    <t xml:space="preserve">                                                                   Rady Miejskiej w Rogoźnie</t>
  </si>
  <si>
    <t>Dofinansowanie do zakupu samochodu dla Komendy powiatowej Państwowej Straży Pożarnej w Obornikach</t>
  </si>
  <si>
    <t>Tabela Nr 1 do uzasadnienia</t>
  </si>
  <si>
    <t>Nazwa sołectwa/ przedsięwzięcia</t>
  </si>
  <si>
    <t>Wysokość Funduszu sołeckiego</t>
  </si>
  <si>
    <t>Organizacja imprez kulturalnych</t>
  </si>
  <si>
    <t>Organizacja imprez kulturalno-sportowych</t>
  </si>
  <si>
    <t>Organizacja imprez o charakterze kulturalnym i sportowym</t>
  </si>
  <si>
    <t>Utrzymanie murawy na boisku sportowym</t>
  </si>
  <si>
    <t>8.</t>
  </si>
  <si>
    <t>9.</t>
  </si>
  <si>
    <t>10.</t>
  </si>
  <si>
    <t>11.</t>
  </si>
  <si>
    <t>Organizacja imprez kulturalno - sportowych</t>
  </si>
  <si>
    <t>12.</t>
  </si>
  <si>
    <t>13.</t>
  </si>
  <si>
    <t>14.</t>
  </si>
  <si>
    <t>Prace pielęgnacyjne na boisku sportowym</t>
  </si>
  <si>
    <t>15.</t>
  </si>
  <si>
    <t>16.</t>
  </si>
  <si>
    <t>17.</t>
  </si>
  <si>
    <t>WYDATKI NA PRZEDSIĘWIĘCIA W RAMACH FUNDUSZU SOŁECKIEGO W 2013 ROKU</t>
  </si>
  <si>
    <t>Liczba mieszkańców
na dzień 30.06.2012r.</t>
  </si>
  <si>
    <t xml:space="preserve">Organizacja imprez kulturalno-sportowych, </t>
  </si>
  <si>
    <t>Utrzymanie i pielęgnacja wiejskich terenów zielonych</t>
  </si>
  <si>
    <t>Zakup wyposażenia do sali wiejskiej</t>
  </si>
  <si>
    <t>Prace pielęgnacyjne na stadionie sportowym i terenów przyległych</t>
  </si>
  <si>
    <t>Zakup wyposażenia (artukuły edukacyjne) dla Przedszkola w Parkowie</t>
  </si>
  <si>
    <t>Remont i wyposażenia świetlicy wiejskiej</t>
  </si>
  <si>
    <t>Urzymanie boiska sportowego</t>
  </si>
  <si>
    <t>Renowacja pokrycia dachu świetlicy</t>
  </si>
  <si>
    <t>Budowa wiaty wraz z otoczeniem na terenie nad jeziorem Nienawiszcz</t>
  </si>
  <si>
    <t>Zakup wyposażenia do kuchni</t>
  </si>
  <si>
    <t>Utwardzenie drogi Boguniewskiej</t>
  </si>
  <si>
    <t>Zakup 30 ton łupku na naprawę drogi na Mokrzu</t>
  </si>
  <si>
    <t>Równanie dróg gminnych</t>
  </si>
  <si>
    <t>Utrzymanie boisk sportowych</t>
  </si>
  <si>
    <t>Uzupełnienie wyposażenia placu zabaw</t>
  </si>
  <si>
    <t>Orgazniacja imprez kulturalnych i sportowych</t>
  </si>
  <si>
    <t xml:space="preserve">Pielęgnacja zieleni na terenie sołectwa </t>
  </si>
  <si>
    <t>Urządzanie i zadaszenie tarasu przy strzelnicy</t>
  </si>
  <si>
    <t>Dotacje celowe otrzymane z budżetu państwa na realizację własnych zadań bieżących gmin (związków gmin)</t>
  </si>
  <si>
    <t>Dotacje celowe na finansowanie lub dofinansowanie prac remontowych i konserwatorskich obiektów zabytkowych przekazane jednostkom niezaliczanym do sektora finansów publicznych</t>
  </si>
  <si>
    <t>Utrzymanie  i pielęgnacja wiejskich terenów zielonych</t>
  </si>
  <si>
    <t>1) Utrzymanie porządku, czystości w świetlicy wiejskiej, wokół świetlicy na placu zabaw – 100 zł 
2) Zakup materiałów do wykonania wiaty przy świetlicy - 3.000 zł</t>
  </si>
  <si>
    <t xml:space="preserve">1) Zakup wyposażenia do kuchni – 1.000 zł 
2) Zakup drzwi do sali wiejskiej – 1.200 zł </t>
  </si>
  <si>
    <t>Utrzymania boiska sportowego</t>
  </si>
  <si>
    <t>Zakup energii elektrycznej, gazu , wywóz nieczystości stałych i płynnych</t>
  </si>
  <si>
    <t>Ubezpieczenie świetlicy wiejskiej</t>
  </si>
  <si>
    <t>Urztymanie porządku, czystości w świetlicy wiejskiej, wokół świetlicy, placu zabaw</t>
  </si>
  <si>
    <t>Zakup materiałów do wykonanie wiaty przy świetlicy</t>
  </si>
  <si>
    <t>Pielegnacja boiska sportowego i terenów przyległych</t>
  </si>
  <si>
    <t>Budowa parkingu lub zakup materiałów na remont dróg</t>
  </si>
  <si>
    <t>Zakup materiałów edukacynych dla dzieci i młodzieży</t>
  </si>
  <si>
    <t>Zakup drzwi do sali wiejskiej</t>
  </si>
  <si>
    <t>Wsparcie działalności Publicznej Biblioteki w Parkowie</t>
  </si>
  <si>
    <t>Zakup stroi i wyposażenia dla drużyny piłkarskiej</t>
  </si>
  <si>
    <t>Wartość</t>
  </si>
  <si>
    <t>18 500,00</t>
  </si>
  <si>
    <t>01095</t>
  </si>
  <si>
    <t>0750</t>
  </si>
  <si>
    <t>Dochody z najmu i dzierżawy składników majątkowych Skarbu Państwa, jednostek samorządu terytorialnego lub innych jednostek zaliczanych do sektora finansów publicznych oraz innych umów o podobnym charakterze</t>
  </si>
  <si>
    <t>050</t>
  </si>
  <si>
    <t>Rybołówstwo i rybactwo</t>
  </si>
  <si>
    <t>20 000,00</t>
  </si>
  <si>
    <t>05095</t>
  </si>
  <si>
    <t>Transport i łączność</t>
  </si>
  <si>
    <t>2 000,00</t>
  </si>
  <si>
    <t>0490</t>
  </si>
  <si>
    <t>Wpływy z innych lokalnych opłat pobieranych przez jednostki samorządu terytorialnego na podstawie odrębnych ustaw</t>
  </si>
  <si>
    <t>700</t>
  </si>
  <si>
    <t>Gospodarka mieszkaniowa</t>
  </si>
  <si>
    <t>866 111,00</t>
  </si>
  <si>
    <t>70005</t>
  </si>
  <si>
    <t>Gospodarka gruntami i nieruchomościami</t>
  </si>
  <si>
    <t>0470</t>
  </si>
  <si>
    <t>Wpływy z opłat za zarząd, użytkowanie i użytkowanie wieczyste nieruchomości</t>
  </si>
  <si>
    <t>58 611,00</t>
  </si>
  <si>
    <t>90 500,00</t>
  </si>
  <si>
    <t>0760</t>
  </si>
  <si>
    <t>Wpływy z tytułu przekształcenia prawa użytkowania wieczystego przysługującego osobom fizycznym w prawo własności</t>
  </si>
  <si>
    <t>4 000,00</t>
  </si>
  <si>
    <t>0770</t>
  </si>
  <si>
    <t>Wpłaty z tytułu odpłatnego nabycia prawa własności oraz prawa użytkowania wieczystego nieruchomości</t>
  </si>
  <si>
    <t>698 000,00</t>
  </si>
  <si>
    <t>0920</t>
  </si>
  <si>
    <t>Pozostałe odsetki</t>
  </si>
  <si>
    <t>5 000,00</t>
  </si>
  <si>
    <t>0970</t>
  </si>
  <si>
    <t>Wpływy z różnych dochodów</t>
  </si>
  <si>
    <t>10 000,00</t>
  </si>
  <si>
    <t>120 500,00</t>
  </si>
  <si>
    <t>75011</t>
  </si>
  <si>
    <t>118 700,00</t>
  </si>
  <si>
    <t>2010</t>
  </si>
  <si>
    <t>Urzędy gmin (miast i miast na prawach powiatu)</t>
  </si>
  <si>
    <t>1 800,00</t>
  </si>
  <si>
    <t>0570</t>
  </si>
  <si>
    <t>Grzywny, mandaty i inne kary pieniężne od osób fizycznych</t>
  </si>
  <si>
    <t>1 000,00</t>
  </si>
  <si>
    <t>200,00</t>
  </si>
  <si>
    <t>600,00</t>
  </si>
  <si>
    <t>751</t>
  </si>
  <si>
    <t>Urzędy naczelnych organów władzy państwowej, kontroli i ochrony prawa oraz sądownictwa</t>
  </si>
  <si>
    <t>2 930,00</t>
  </si>
  <si>
    <t>75101</t>
  </si>
  <si>
    <t>Urzędy naczelnych organów władzy państwowej, kontroli i ochrony prawa</t>
  </si>
  <si>
    <t>756</t>
  </si>
  <si>
    <t>Dochody od osób prawnych, od osób fizycznych i od innych jednostek nieposiadających osobowości prawnej oraz wydatki związane z ich poborem</t>
  </si>
  <si>
    <t>17 698 489,00</t>
  </si>
  <si>
    <t>75601</t>
  </si>
  <si>
    <t>Wpływy z podatku dochodowego od osób fizycznych</t>
  </si>
  <si>
    <t>30 000,00</t>
  </si>
  <si>
    <t>0350</t>
  </si>
  <si>
    <t>Podatek od działalności gospodarczej osób fizycznych, opłacany w formie karty podatkowej</t>
  </si>
  <si>
    <t>75615</t>
  </si>
  <si>
    <t>Wpływy z podatku rolnego, podatku leśnego, podatku od czynności cywilnoprawnych, podatków i opłat lokalnych od osób prawnych i innych jednostek organizacyjnych</t>
  </si>
  <si>
    <t>5 224 279,00</t>
  </si>
  <si>
    <t>0310</t>
  </si>
  <si>
    <t>Podatek od nieruchomości</t>
  </si>
  <si>
    <t>4 212 460,00</t>
  </si>
  <si>
    <t>0320</t>
  </si>
  <si>
    <t>Podatek rolny</t>
  </si>
  <si>
    <t>132 776,00</t>
  </si>
  <si>
    <t>0330</t>
  </si>
  <si>
    <t>Podatek leśny</t>
  </si>
  <si>
    <t>126 973,00</t>
  </si>
  <si>
    <t>0340</t>
  </si>
  <si>
    <t>Podatek od środków transportowych</t>
  </si>
  <si>
    <t>15 670,00</t>
  </si>
  <si>
    <t>0500</t>
  </si>
  <si>
    <t>Podatek od czynności cywilnoprawnych</t>
  </si>
  <si>
    <t>180 000,00</t>
  </si>
  <si>
    <t>400,00</t>
  </si>
  <si>
    <t>0910</t>
  </si>
  <si>
    <t>Odsetki od nieterminowych wpłat z tytułu podatków i opłat</t>
  </si>
  <si>
    <t>18 000,00</t>
  </si>
  <si>
    <t>2680</t>
  </si>
  <si>
    <t>Rekompensaty utraconych dochodów w podatkach i opłatach lokalnych</t>
  </si>
  <si>
    <t>538 000,00</t>
  </si>
  <si>
    <t>75616</t>
  </si>
  <si>
    <t>Wpływy z podatku rolnego, podatku leśnego, podatku od spadków i darowizn, podatku od czynności cywilno-prawnych oraz podatków i opłat lokalnych od osób fizycznych</t>
  </si>
  <si>
    <t>4 433 585,00</t>
  </si>
  <si>
    <t>3 028 523,00</t>
  </si>
  <si>
    <t>663 745,00</t>
  </si>
  <si>
    <t>6 517,00</t>
  </si>
  <si>
    <t>279 200,00</t>
  </si>
  <si>
    <t>0360</t>
  </si>
  <si>
    <t>Podatek od spadków i darowizn</t>
  </si>
  <si>
    <t>65 000,00</t>
  </si>
  <si>
    <t>0430</t>
  </si>
  <si>
    <t>Wpływy z opłaty targowej</t>
  </si>
  <si>
    <t>93 600,00</t>
  </si>
  <si>
    <t>250 000,00</t>
  </si>
  <si>
    <t>7 000,00</t>
  </si>
  <si>
    <t>40 000,00</t>
  </si>
  <si>
    <t>75618</t>
  </si>
  <si>
    <t>360 000,00</t>
  </si>
  <si>
    <t>0410</t>
  </si>
  <si>
    <t>Wpływy z opłaty skarbowej</t>
  </si>
  <si>
    <t>50 000,00</t>
  </si>
  <si>
    <t>0480</t>
  </si>
  <si>
    <t>Wpływy z opłat za zezwolenia na sprzedaż alkoholu</t>
  </si>
  <si>
    <t>290 000,00</t>
  </si>
  <si>
    <t>75621</t>
  </si>
  <si>
    <t>Udziały gmin w podatkach stanowiących dochód budżetu państwa</t>
  </si>
  <si>
    <t>7 650 625,00</t>
  </si>
  <si>
    <t>0010</t>
  </si>
  <si>
    <t>Podatek dochodowy od osób fizycznych</t>
  </si>
  <si>
    <t>7 050 625,00</t>
  </si>
  <si>
    <t>0020</t>
  </si>
  <si>
    <t>Podatek dochodowy od osób prawnych</t>
  </si>
  <si>
    <t>600 000,00</t>
  </si>
  <si>
    <t>758</t>
  </si>
  <si>
    <t>Różne rozliczenia</t>
  </si>
  <si>
    <t>19 179 463,00</t>
  </si>
  <si>
    <t>75801</t>
  </si>
  <si>
    <t>Część oświatowa subwencji ogólnej dla jednostek samorządu terytorialnego</t>
  </si>
  <si>
    <t>12 046 396,00</t>
  </si>
  <si>
    <t>2920</t>
  </si>
  <si>
    <t>Subwencje ogólne z budżetu państwa</t>
  </si>
  <si>
    <t>75807</t>
  </si>
  <si>
    <t>Część wyrównawcza subwencji ogólnej dla gmin</t>
  </si>
  <si>
    <t>4 736 148,00</t>
  </si>
  <si>
    <t>75814</t>
  </si>
  <si>
    <t>Różne rozliczenia finansowe</t>
  </si>
  <si>
    <t>2 132 300,00</t>
  </si>
  <si>
    <t>100 000,00</t>
  </si>
  <si>
    <t>2 032 300,00</t>
  </si>
  <si>
    <t>75831</t>
  </si>
  <si>
    <t>Część równoważąca subwencji ogólnej dla gmin</t>
  </si>
  <si>
    <t>264 619,00</t>
  </si>
  <si>
    <t>803 847,00</t>
  </si>
  <si>
    <t>Szkoły podstawowe</t>
  </si>
  <si>
    <t>16 707,00</t>
  </si>
  <si>
    <t>80104</t>
  </si>
  <si>
    <t xml:space="preserve">Przedszkola </t>
  </si>
  <si>
    <t>466 440,00</t>
  </si>
  <si>
    <t>204 000,00</t>
  </si>
  <si>
    <t>4 440,00</t>
  </si>
  <si>
    <t>0830</t>
  </si>
  <si>
    <t>Wpływy z usług</t>
  </si>
  <si>
    <t>258 000,00</t>
  </si>
  <si>
    <t>80110</t>
  </si>
  <si>
    <t>80148</t>
  </si>
  <si>
    <t>Stołówki szkolne i przedszkolne</t>
  </si>
  <si>
    <t>318 700,00</t>
  </si>
  <si>
    <t>284 000,00</t>
  </si>
  <si>
    <t>0960</t>
  </si>
  <si>
    <t>Otrzymane spadki, zapisy i darowizny w postaci pieniężnej</t>
  </si>
  <si>
    <t>16 700,00</t>
  </si>
  <si>
    <t>852</t>
  </si>
  <si>
    <t>6 704 447,00</t>
  </si>
  <si>
    <t>85212</t>
  </si>
  <si>
    <t>Świadczenia rodzinne, świadczenia z funduszu alimentacyjneego oraz składki na ubezpieczenia emerytalne i rentowe z ubezpieczenia społecznego</t>
  </si>
  <si>
    <t>6 226 340,00</t>
  </si>
  <si>
    <t>6 160 700,00</t>
  </si>
  <si>
    <t>2360</t>
  </si>
  <si>
    <t>Dochody jednostek samorządu terytorialnego związane z realizacją zadań z zakresu administracji rządowej oraz innych zadań zleconych ustawami</t>
  </si>
  <si>
    <t>59 640,00</t>
  </si>
  <si>
    <t>2910</t>
  </si>
  <si>
    <t xml:space="preserve">Wpływy ze zwrotów dotacji oraz płatności, w tym wykorzystanych niezgodnie z przeznaczeniem lub wykorzystanych z naruszeniem procedur, o których mowa w art. 184 ustawy, pobranych nienależnie lub w nadmiernej wysokości </t>
  </si>
  <si>
    <t>6 000,00</t>
  </si>
  <si>
    <t>85213</t>
  </si>
  <si>
    <t>Składki na ubezpieczenie zdrowotne opłacane za osoby pobierajace niektóre świadczenia z pomocy społecznej, niektóre świadczenia rodzinne oraz za osoby uczestniczące w zajęciach w centrum integracji społecznej.</t>
  </si>
  <si>
    <t>27 717,00</t>
  </si>
  <si>
    <t>10 754,00</t>
  </si>
  <si>
    <t>2030</t>
  </si>
  <si>
    <t>16 963,00</t>
  </si>
  <si>
    <t>85214</t>
  </si>
  <si>
    <t>130 100,00</t>
  </si>
  <si>
    <t>85216</t>
  </si>
  <si>
    <t>143 100,00</t>
  </si>
  <si>
    <t>85219</t>
  </si>
  <si>
    <t>107 700,00</t>
  </si>
  <si>
    <t>85228</t>
  </si>
  <si>
    <t>69 490,00</t>
  </si>
  <si>
    <t>31 000,00</t>
  </si>
  <si>
    <t>38 300,00</t>
  </si>
  <si>
    <t>190,00</t>
  </si>
  <si>
    <t>3 363 072,00</t>
  </si>
  <si>
    <t>Gospodarka ściekowa i ochrona wód</t>
  </si>
  <si>
    <t>2 380 072,00</t>
  </si>
  <si>
    <t>6207</t>
  </si>
  <si>
    <t>Dotacje celowe w ramach programów finansowanych z udziałem środków europejskich oraz środków, o których mowa w art.5 ust.1 pkt. 3 oraz ust. 3 pkt 5 i 6 ustawy, lub płatności w ramach budżetu środków europejskich</t>
  </si>
  <si>
    <t>90002</t>
  </si>
  <si>
    <t>703 000,00</t>
  </si>
  <si>
    <t>90019</t>
  </si>
  <si>
    <t>280 000,00</t>
  </si>
  <si>
    <t>48 779 359,00</t>
  </si>
  <si>
    <t>36 000,00</t>
  </si>
  <si>
    <t>15 000,00</t>
  </si>
  <si>
    <t>2830</t>
  </si>
  <si>
    <t>Dotacja celowa z budżetu na finansowanie lub dofinansowanie zadań zleconych do realizacji pozostałym jednostkom nie zaliczanym do sektora finansów publicznych</t>
  </si>
  <si>
    <t>01030</t>
  </si>
  <si>
    <t>Izby rolnicze</t>
  </si>
  <si>
    <t>2850</t>
  </si>
  <si>
    <t>Wpłaty gmin na rzecz izb rolniczych w wysokości 2% uzyskanych wpływów z podatku rolnego</t>
  </si>
  <si>
    <t>3 900,00</t>
  </si>
  <si>
    <t>14 000,00</t>
  </si>
  <si>
    <t>1 600,00</t>
  </si>
  <si>
    <t>500,00</t>
  </si>
  <si>
    <t>102 600,00</t>
  </si>
  <si>
    <t>4270</t>
  </si>
  <si>
    <t>120 000,00</t>
  </si>
  <si>
    <t>4 500,00</t>
  </si>
  <si>
    <t>980 400,00</t>
  </si>
  <si>
    <t>110 000,00</t>
  </si>
  <si>
    <t>4480</t>
  </si>
  <si>
    <t>382 000,00</t>
  </si>
  <si>
    <t>4500</t>
  </si>
  <si>
    <t>Pozostałe podatki na rzecz budżetów jednostek samorządu terytorialnego</t>
  </si>
  <si>
    <t>4520</t>
  </si>
  <si>
    <t>Opłaty na rzecz budżetów jednostek samorządu terytorialnego</t>
  </si>
  <si>
    <t>2 800,00</t>
  </si>
  <si>
    <t>4590</t>
  </si>
  <si>
    <t>Kary i odszkodowania wypłacane na rzecz osób fizycznych</t>
  </si>
  <si>
    <t>330 000,00</t>
  </si>
  <si>
    <t>4600</t>
  </si>
  <si>
    <t>Kary i odszkodowania wypłacane na rzecz osób prawnych i innych jednostek organizacyjnych</t>
  </si>
  <si>
    <t>140 000,00</t>
  </si>
  <si>
    <t>4610</t>
  </si>
  <si>
    <t>Koszty postępowania sądowego i prokuratorskiego</t>
  </si>
  <si>
    <t>Wydatki na zakupy inwestycyjne jednostek budżetowych</t>
  </si>
  <si>
    <t>710</t>
  </si>
  <si>
    <t>Działalność usługowa</t>
  </si>
  <si>
    <t>113 500,00</t>
  </si>
  <si>
    <t>71014</t>
  </si>
  <si>
    <t>Opracowania geodezyjne i kartograficzne</t>
  </si>
  <si>
    <t>103 500,00</t>
  </si>
  <si>
    <t>3 500,00</t>
  </si>
  <si>
    <t>71035</t>
  </si>
  <si>
    <t>Cmentarze</t>
  </si>
  <si>
    <t>4010</t>
  </si>
  <si>
    <t>88 765,00</t>
  </si>
  <si>
    <t>4040</t>
  </si>
  <si>
    <t>Dodatkowe wynagrodzenie roczne</t>
  </si>
  <si>
    <t>7 075,00</t>
  </si>
  <si>
    <t>4110</t>
  </si>
  <si>
    <t>15 954,00</t>
  </si>
  <si>
    <t>4120</t>
  </si>
  <si>
    <t>2 274,00</t>
  </si>
  <si>
    <t>3 132,00</t>
  </si>
  <si>
    <t>4410</t>
  </si>
  <si>
    <t>1 500,00</t>
  </si>
  <si>
    <t>75022</t>
  </si>
  <si>
    <t>Rady gmin (miast i miast na prawach powiatu)</t>
  </si>
  <si>
    <t>3030</t>
  </si>
  <si>
    <t xml:space="preserve">Różne wydatki na rzecz osób fizycznych </t>
  </si>
  <si>
    <t>236 200,00</t>
  </si>
  <si>
    <t>3040</t>
  </si>
  <si>
    <t>Nagrody o charakterze szczególnym niezaliczone do wynagrodzeń</t>
  </si>
  <si>
    <t>13 000,00</t>
  </si>
  <si>
    <t>4420</t>
  </si>
  <si>
    <t>Podróże służbowe zagraniczne</t>
  </si>
  <si>
    <t>3 289 995,00</t>
  </si>
  <si>
    <t>3020</t>
  </si>
  <si>
    <t>Wydatki osobowe niezaliczone do wynagrodzeń</t>
  </si>
  <si>
    <t>4 200,00</t>
  </si>
  <si>
    <t>1 966 476,00</t>
  </si>
  <si>
    <t>152 032,00</t>
  </si>
  <si>
    <t>356 023,00</t>
  </si>
  <si>
    <t>47 864,00</t>
  </si>
  <si>
    <t>4140</t>
  </si>
  <si>
    <t>Wpłaty na Państwowy Fundusz Rehabilitacji Osób Niepełnosprawnych</t>
  </si>
  <si>
    <t>44 000,00</t>
  </si>
  <si>
    <t>9 000,00</t>
  </si>
  <si>
    <t>103 000,00</t>
  </si>
  <si>
    <t>4230</t>
  </si>
  <si>
    <t>Zakup leków, wyrobów medycznych i produktów biobójczych</t>
  </si>
  <si>
    <t>1 200,00</t>
  </si>
  <si>
    <t>4240</t>
  </si>
  <si>
    <t>Zakup pomocy naukowych, dydaktycznych i książek</t>
  </si>
  <si>
    <t>74 000,00</t>
  </si>
  <si>
    <t>27 000,00</t>
  </si>
  <si>
    <t>4280</t>
  </si>
  <si>
    <t>Zakup usług zdrowotnych</t>
  </si>
  <si>
    <t>3 000,00</t>
  </si>
  <si>
    <t>162 000,00</t>
  </si>
  <si>
    <t>4360</t>
  </si>
  <si>
    <t>Opłaty z tytułu zakupu usług telekomunikacyjnych świadczonych w ruchomej publicznej sieci telefonicznej</t>
  </si>
  <si>
    <t>12 500,00</t>
  </si>
  <si>
    <t>4370</t>
  </si>
  <si>
    <t>Opłata z tytułu zakupu usług telekomunikacyjnych świadczonych w stacjonarnej publicznej sieci telefonicznej.</t>
  </si>
  <si>
    <t>12 000,00</t>
  </si>
  <si>
    <t>4380</t>
  </si>
  <si>
    <t>Zakup usług obejmujacych tłumaczenia</t>
  </si>
  <si>
    <t>4390</t>
  </si>
  <si>
    <t>Zakup usług obejmujących wykonanie ekspertyz, analiz i opinii</t>
  </si>
  <si>
    <t>60 000,00</t>
  </si>
  <si>
    <t>44 500,00</t>
  </si>
  <si>
    <t>70 000,00</t>
  </si>
  <si>
    <t>4440</t>
  </si>
  <si>
    <t>65 200,00</t>
  </si>
  <si>
    <t>4700</t>
  </si>
  <si>
    <t xml:space="preserve">Szkolenia pracowników niebędących członkami korpusu służby cywilnej </t>
  </si>
  <si>
    <t>16 000,00</t>
  </si>
  <si>
    <t>75075</t>
  </si>
  <si>
    <t>Promocja jednostek samorządu terytorialnego</t>
  </si>
  <si>
    <t>62 000,00</t>
  </si>
  <si>
    <t>22 000,00</t>
  </si>
  <si>
    <t>38 000,00</t>
  </si>
  <si>
    <t>75095</t>
  </si>
  <si>
    <t>185 464,00</t>
  </si>
  <si>
    <t>84 864,00</t>
  </si>
  <si>
    <t>4100</t>
  </si>
  <si>
    <t>Wynagrodzenia agencyjno-prowizyjne</t>
  </si>
  <si>
    <t>2 449,00</t>
  </si>
  <si>
    <t>421,00</t>
  </si>
  <si>
    <t>60,00</t>
  </si>
  <si>
    <t>641 623,00</t>
  </si>
  <si>
    <t>75404</t>
  </si>
  <si>
    <t>17 000,00</t>
  </si>
  <si>
    <t>3000</t>
  </si>
  <si>
    <t>Wpłaty jednostek na państwowy fundusz celowy</t>
  </si>
  <si>
    <t>Komendy powiatowe Państwowej Straży Pożarnej</t>
  </si>
  <si>
    <t>Wpłaty jednostek na państwowy fundusz celowy na finansowanie i dofinansowanie zadań inwestycyjnych</t>
  </si>
  <si>
    <t>326 498,00</t>
  </si>
  <si>
    <t>24 000,00</t>
  </si>
  <si>
    <t>1 881,00</t>
  </si>
  <si>
    <t>4 449,00</t>
  </si>
  <si>
    <t>634,00</t>
  </si>
  <si>
    <t>35 000,00</t>
  </si>
  <si>
    <t>56 634,00</t>
  </si>
  <si>
    <t>1 700,00</t>
  </si>
  <si>
    <t>2 500,00</t>
  </si>
  <si>
    <t>75414</t>
  </si>
  <si>
    <t>Obrona cywilna</t>
  </si>
  <si>
    <t>10 600,00</t>
  </si>
  <si>
    <t>900,00</t>
  </si>
  <si>
    <t>700,00</t>
  </si>
  <si>
    <t>75416</t>
  </si>
  <si>
    <t>Straż gminna (miejska)</t>
  </si>
  <si>
    <t>247 525,00</t>
  </si>
  <si>
    <t>1 550,00</t>
  </si>
  <si>
    <t>169 477,00</t>
  </si>
  <si>
    <t>12 598,00</t>
  </si>
  <si>
    <t>29 273,00</t>
  </si>
  <si>
    <t>4 172,00</t>
  </si>
  <si>
    <t>20 500,00</t>
  </si>
  <si>
    <t>1 850,00</t>
  </si>
  <si>
    <t>4 605,00</t>
  </si>
  <si>
    <t>757</t>
  </si>
  <si>
    <t>Obsługa długu publicznego</t>
  </si>
  <si>
    <t>822 300,00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</si>
  <si>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</si>
  <si>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</si>
  <si>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</si>
  <si>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</si>
  <si>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75818</t>
  </si>
  <si>
    <t>Rezerwy ogólne i celowe</t>
  </si>
  <si>
    <t>4810</t>
  </si>
  <si>
    <t>Rezerwy</t>
  </si>
  <si>
    <t>8 623 252,00</t>
  </si>
  <si>
    <t>257 334,00</t>
  </si>
  <si>
    <t>3240</t>
  </si>
  <si>
    <t>Stypendia dla uczniów</t>
  </si>
  <si>
    <t>3 200,00</t>
  </si>
  <si>
    <t>5 421 162,00</t>
  </si>
  <si>
    <t>459 500,00</t>
  </si>
  <si>
    <t>1 064 729,00</t>
  </si>
  <si>
    <t>151 961,00</t>
  </si>
  <si>
    <t>44 026,00</t>
  </si>
  <si>
    <t>231 399,00</t>
  </si>
  <si>
    <t>14 630,00</t>
  </si>
  <si>
    <t>404 707,00</t>
  </si>
  <si>
    <t>14 425,00</t>
  </si>
  <si>
    <t>143 480,00</t>
  </si>
  <si>
    <t>7 960,00</t>
  </si>
  <si>
    <t>16 100,00</t>
  </si>
  <si>
    <t>10 200,00</t>
  </si>
  <si>
    <t>11 600,00</t>
  </si>
  <si>
    <t>347 034,00</t>
  </si>
  <si>
    <t>905,00</t>
  </si>
  <si>
    <t>80103</t>
  </si>
  <si>
    <t>Oddziały przedszkolne w szkołach podstawowych</t>
  </si>
  <si>
    <t>23 262,00</t>
  </si>
  <si>
    <t>711 836,00</t>
  </si>
  <si>
    <t>59 400,00</t>
  </si>
  <si>
    <t>135 867,00</t>
  </si>
  <si>
    <t>19 417,00</t>
  </si>
  <si>
    <t>20 400,00</t>
  </si>
  <si>
    <t>2 630,00</t>
  </si>
  <si>
    <t>20 530,00</t>
  </si>
  <si>
    <t>1 400,00</t>
  </si>
  <si>
    <t>12 150,00</t>
  </si>
  <si>
    <t>43 128,00</t>
  </si>
  <si>
    <t>4 136 637,00</t>
  </si>
  <si>
    <t>2310</t>
  </si>
  <si>
    <t>Dotacje celowe przekazane gminie na zadania bieżące realizowane na podstawie porozumień (umów) między jednostkami samorządu terytorialnego</t>
  </si>
  <si>
    <t>43 440,00</t>
  </si>
  <si>
    <t>2540</t>
  </si>
  <si>
    <t>941 420,00</t>
  </si>
  <si>
    <t>59 254,00</t>
  </si>
  <si>
    <t>1 763 995,00</t>
  </si>
  <si>
    <t>146 000,00</t>
  </si>
  <si>
    <t>337 731,00</t>
  </si>
  <si>
    <t>48 389,00</t>
  </si>
  <si>
    <t>5 500,00</t>
  </si>
  <si>
    <t>78 422,00</t>
  </si>
  <si>
    <t>4220</t>
  </si>
  <si>
    <t>Zakup środków żywności</t>
  </si>
  <si>
    <t>253 000,00</t>
  </si>
  <si>
    <t>2 650,00</t>
  </si>
  <si>
    <t>247 700,00</t>
  </si>
  <si>
    <t>68 800,00</t>
  </si>
  <si>
    <t>2 600,00</t>
  </si>
  <si>
    <t>5 400,00</t>
  </si>
  <si>
    <t>113 196,00</t>
  </si>
  <si>
    <t>340,00</t>
  </si>
  <si>
    <t>2320</t>
  </si>
  <si>
    <t>Dotacje celowe przekazane dla powiatu na zadania bieżące realizowane na podstawie porozumień (umów) między jednostkami samorządu terytorialnego</t>
  </si>
  <si>
    <t>1 350 000,00</t>
  </si>
  <si>
    <t>430 000,00</t>
  </si>
  <si>
    <t>125 199,00</t>
  </si>
  <si>
    <t>2 190,00</t>
  </si>
  <si>
    <t>2 379 227,00</t>
  </si>
  <si>
    <t>185 500,00</t>
  </si>
  <si>
    <t>467 159,00</t>
  </si>
  <si>
    <t>66 420,00</t>
  </si>
  <si>
    <t>5 874,00</t>
  </si>
  <si>
    <t>59 721,00</t>
  </si>
  <si>
    <t>300,00</t>
  </si>
  <si>
    <t>3 710,00</t>
  </si>
  <si>
    <t>167 300,00</t>
  </si>
  <si>
    <t>6 860,00</t>
  </si>
  <si>
    <t>1 530,00</t>
  </si>
  <si>
    <t>146 265,00</t>
  </si>
  <si>
    <t>80113</t>
  </si>
  <si>
    <t>Dowożenie uczniów do szkół</t>
  </si>
  <si>
    <t>900 000,00</t>
  </si>
  <si>
    <t>80114</t>
  </si>
  <si>
    <t>Zespoły obsługi ekonomiczno-administracyjnej szkół</t>
  </si>
  <si>
    <t>576 330,00</t>
  </si>
  <si>
    <t>391 453,00</t>
  </si>
  <si>
    <t>33 200,00</t>
  </si>
  <si>
    <t>74 155,00</t>
  </si>
  <si>
    <t>10 624,00</t>
  </si>
  <si>
    <t>2 700,00</t>
  </si>
  <si>
    <t>10 748,00</t>
  </si>
  <si>
    <t>2 200,00</t>
  </si>
  <si>
    <t>80146</t>
  </si>
  <si>
    <t>Dokształcanie i doskonalenie nauczycieli</t>
  </si>
  <si>
    <t>87 061,00</t>
  </si>
  <si>
    <t>25 000,00</t>
  </si>
  <si>
    <t>59 061,00</t>
  </si>
  <si>
    <t>633 517,00</t>
  </si>
  <si>
    <t>235 907,00</t>
  </si>
  <si>
    <t>43 667,00</t>
  </si>
  <si>
    <t>6 233,00</t>
  </si>
  <si>
    <t>7 300,00</t>
  </si>
  <si>
    <t>302 000,00</t>
  </si>
  <si>
    <t>1 100,00</t>
  </si>
  <si>
    <t>2 900,00</t>
  </si>
  <si>
    <t>14 010,00</t>
  </si>
  <si>
    <t>142 325,00</t>
  </si>
  <si>
    <t>650,00</t>
  </si>
  <si>
    <t>141 675,00</t>
  </si>
  <si>
    <t>851</t>
  </si>
  <si>
    <t>277 000,00</t>
  </si>
  <si>
    <t>85153</t>
  </si>
  <si>
    <t>3 800,00</t>
  </si>
  <si>
    <t>85154</t>
  </si>
  <si>
    <t>268 000,00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</si>
  <si>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</si>
  <si>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150,00</t>
  </si>
  <si>
    <t>100 690,00</t>
  </si>
  <si>
    <t>22 200,00</t>
  </si>
  <si>
    <t>6 070,00</t>
  </si>
  <si>
    <t>90 000,00</t>
  </si>
  <si>
    <t>33 220,00</t>
  </si>
  <si>
    <t>470,00</t>
  </si>
  <si>
    <t>85195</t>
  </si>
  <si>
    <t>8 668 396,00</t>
  </si>
  <si>
    <t>85205</t>
  </si>
  <si>
    <t>Zadania w zakresie przeciwdziałania przemocy w rodzinie</t>
  </si>
  <si>
    <t>85206</t>
  </si>
  <si>
    <t>Wspieranie rodziny</t>
  </si>
  <si>
    <t>105 278,00</t>
  </si>
  <si>
    <t>22 500,00</t>
  </si>
  <si>
    <t>1 380,00</t>
  </si>
  <si>
    <t>4 112,00</t>
  </si>
  <si>
    <t>585,00</t>
  </si>
  <si>
    <t>4330</t>
  </si>
  <si>
    <t>Zakup usług przez jednostki samorządu terytorialnego od innych jednostek samorządu terytorialnego</t>
  </si>
  <si>
    <t>68 350,00</t>
  </si>
  <si>
    <t>1 151,00</t>
  </si>
  <si>
    <t>6 166 700,00</t>
  </si>
  <si>
    <t>Zwrot dotacji oraz płatności, w tym  wykorzystanych niezgodnie z przeznaczeniem lub wykorzystanych z naruszeniem procedur, o których mowa w art. 184 ustawy, pobranych nienależnie lub w nadmiernej wysokości</t>
  </si>
  <si>
    <t>3110</t>
  </si>
  <si>
    <t>5 871 459,00</t>
  </si>
  <si>
    <t>122 668,00</t>
  </si>
  <si>
    <t>6 999,00</t>
  </si>
  <si>
    <t>132 329,00</t>
  </si>
  <si>
    <t>3 177,00</t>
  </si>
  <si>
    <t>5 800,00</t>
  </si>
  <si>
    <t>550,00</t>
  </si>
  <si>
    <t>6 489,00</t>
  </si>
  <si>
    <t>1 900,00</t>
  </si>
  <si>
    <t>800,00</t>
  </si>
  <si>
    <t>4 029,00</t>
  </si>
  <si>
    <t>4130</t>
  </si>
  <si>
    <t>321 350,00</t>
  </si>
  <si>
    <t>85215</t>
  </si>
  <si>
    <t>Dodatki mieszkaniowe</t>
  </si>
  <si>
    <t>450 000,00</t>
  </si>
  <si>
    <t>959 291,00</t>
  </si>
  <si>
    <t>4 400,00</t>
  </si>
  <si>
    <t>611 926,00</t>
  </si>
  <si>
    <t>43 049,00</t>
  </si>
  <si>
    <t>103 673,00</t>
  </si>
  <si>
    <t>14 751,00</t>
  </si>
  <si>
    <t>25 900,00</t>
  </si>
  <si>
    <t>23 800,00</t>
  </si>
  <si>
    <t>4400</t>
  </si>
  <si>
    <t>26 542,00</t>
  </si>
  <si>
    <t>10 500,00</t>
  </si>
  <si>
    <t>24 750,00</t>
  </si>
  <si>
    <t>380 916,00</t>
  </si>
  <si>
    <t>26 780,00</t>
  </si>
  <si>
    <t>2 007,00</t>
  </si>
  <si>
    <t>9 123,00</t>
  </si>
  <si>
    <t>706,00</t>
  </si>
  <si>
    <t>37 000,00</t>
  </si>
  <si>
    <t>301 450,00</t>
  </si>
  <si>
    <t>598,00</t>
  </si>
  <si>
    <t>1 152,00</t>
  </si>
  <si>
    <t>85295</t>
  </si>
  <si>
    <t>112 244,00</t>
  </si>
  <si>
    <t>95 000,00</t>
  </si>
  <si>
    <t>10 710,00</t>
  </si>
  <si>
    <t>903,00</t>
  </si>
  <si>
    <t>285,00</t>
  </si>
  <si>
    <t>970,00</t>
  </si>
  <si>
    <t>576,00</t>
  </si>
  <si>
    <t>854</t>
  </si>
  <si>
    <t>Edukacyjna opieka wychowawcza</t>
  </si>
  <si>
    <t>571 166,00</t>
  </si>
  <si>
    <t>85401</t>
  </si>
  <si>
    <t>Świetlice szkolne</t>
  </si>
  <si>
    <t>486 937,00</t>
  </si>
  <si>
    <t>978,00</t>
  </si>
  <si>
    <t>346 387,00</t>
  </si>
  <si>
    <t>30 800,00</t>
  </si>
  <si>
    <t>64 768,00</t>
  </si>
  <si>
    <t>9 242,00</t>
  </si>
  <si>
    <t>8 800,00</t>
  </si>
  <si>
    <t>3 400,00</t>
  </si>
  <si>
    <t>1 300,00</t>
  </si>
  <si>
    <t>13 362,00</t>
  </si>
  <si>
    <t>85415</t>
  </si>
  <si>
    <t>Pomoc materialna dla uczniów</t>
  </si>
  <si>
    <t>81 000,00</t>
  </si>
  <si>
    <t>67 700,00</t>
  </si>
  <si>
    <t>3260</t>
  </si>
  <si>
    <t>Inne formy pomocy dla uczniów</t>
  </si>
  <si>
    <t>13 300,00</t>
  </si>
  <si>
    <t>85446</t>
  </si>
  <si>
    <t>3 229,00</t>
  </si>
  <si>
    <t>3 979 072,00</t>
  </si>
  <si>
    <t>740 853,00</t>
  </si>
  <si>
    <t>685 000,00</t>
  </si>
  <si>
    <t>5 853,00</t>
  </si>
  <si>
    <t>90003</t>
  </si>
  <si>
    <t>Oczyszczanie miast i wsi</t>
  </si>
  <si>
    <t>167 933,00</t>
  </si>
  <si>
    <t>94 505,00</t>
  </si>
  <si>
    <t>71 428,00</t>
  </si>
  <si>
    <t>90013</t>
  </si>
  <si>
    <t>80 000,00</t>
  </si>
  <si>
    <t>90015</t>
  </si>
  <si>
    <t>Oświetlenie ulic, placów i dróg</t>
  </si>
  <si>
    <t>565 000,00</t>
  </si>
  <si>
    <t>90095</t>
  </si>
  <si>
    <t>34 000,00</t>
  </si>
  <si>
    <t>1 607 640,00</t>
  </si>
  <si>
    <t>884 373,00</t>
  </si>
  <si>
    <t>2480</t>
  </si>
  <si>
    <t>718 800,00</t>
  </si>
  <si>
    <t>28 400,00</t>
  </si>
  <si>
    <t>21 848,00</t>
  </si>
  <si>
    <t>1 325,00</t>
  </si>
  <si>
    <t>72 000,00</t>
  </si>
  <si>
    <t>278 234,00</t>
  </si>
  <si>
    <t>277 900,00</t>
  </si>
  <si>
    <t>334,00</t>
  </si>
  <si>
    <t>92118</t>
  </si>
  <si>
    <t>365 600,00</t>
  </si>
  <si>
    <t>92120</t>
  </si>
  <si>
    <t>27 500,00</t>
  </si>
  <si>
    <t>2720</t>
  </si>
  <si>
    <t>Dotacje celowe z budżetu na finansowanie lub dofinansowanie prac remontowych i konserwatorskich obiektów zabytkowych przekazane jednostkom niezaliczanym do sektora finansów publicznych</t>
  </si>
  <si>
    <t>51 933,00</t>
  </si>
  <si>
    <t>1 869,00</t>
  </si>
  <si>
    <t>34 314,00</t>
  </si>
  <si>
    <t>15 750,00</t>
  </si>
  <si>
    <t>352 929,00</t>
  </si>
  <si>
    <t>92601</t>
  </si>
  <si>
    <t>Obiekty sportowe</t>
  </si>
  <si>
    <t>94 600,00</t>
  </si>
  <si>
    <t>11 100,00</t>
  </si>
  <si>
    <t>9 900,00</t>
  </si>
  <si>
    <t>258 329,00</t>
  </si>
  <si>
    <t>165 000,00</t>
  </si>
  <si>
    <t>57 529,00</t>
  </si>
  <si>
    <t>18 800,00</t>
  </si>
  <si>
    <t>53 881 165,00</t>
  </si>
  <si>
    <t>PLAN DOCHODÓW GMINY ROGOŹNO NA 2013 ROK</t>
  </si>
  <si>
    <t>PLAN WYDATKÓW GMINY ROGOŹNO NA 2013 ROK</t>
  </si>
  <si>
    <t>Urząd Miejski w Rogoźnie
Wykonawca: zostanie wyłoniony w drodze zamówień publicznych
Termin realizacji: 2013 - 2014</t>
  </si>
  <si>
    <r>
      <t xml:space="preserve">Modernizacja świetlic wiejskich w miejscowościach: Karolewo, Garbatka, Jaracz, Laskowo, Owieczki , Studzieniec - </t>
    </r>
    <r>
      <rPr>
        <u/>
        <sz val="10"/>
        <rFont val="Arial CE"/>
        <charset val="238"/>
      </rPr>
      <t>etap I wykonanie dokumentacji technicznej</t>
    </r>
  </si>
  <si>
    <t>60013</t>
  </si>
  <si>
    <t>6300</t>
  </si>
  <si>
    <t>Urząd Miejski w Rogoźnie 
Umowa  zostanie zawarta z Województwem Wielkopolskim
Termin realizacji: 2013</t>
  </si>
  <si>
    <t>Urząd Miejski w Rogoźnie 
Wykonawca: zostanie wyłonony w drodze zamówień publicznych
Termin realizacji: 2013</t>
  </si>
  <si>
    <t>Przebudowa chodnika przy drodze gminnej 272509P (przy cmentarzu) na odcinku 200 mb</t>
  </si>
  <si>
    <t>Budowa chodnika w m.Wełna (przy kościele)</t>
  </si>
  <si>
    <t>Szkoła Podstawowa Nr 2 w Rogoźnie
Wykonawca: zostanie wyłoniony w drodze zamówień publicznych
Remin realizacji: 2013</t>
  </si>
  <si>
    <t>Budowa oświetlenia na ul. Brzozowej w Rogoźnie</t>
  </si>
  <si>
    <t>Wykonanie oświetlenia na ul. Wójtostwo w Rogoźnie - 1 lampa</t>
  </si>
  <si>
    <t>Budowa oświetlenia w m. Dziewcza Struga - 3 lampy</t>
  </si>
  <si>
    <t>Wykonanie oświetlenia w m. Studzieniec - 2 lampy</t>
  </si>
  <si>
    <t>Przebudowa chodnika przy drodze woj. Nr 241 po prawej stronie ulicy Kotlarskiej i Kościuszki do ronda w Rogoźnie (pomoc finasowa)</t>
  </si>
  <si>
    <t>Budowa chodnika za boiskiem sportowym ORLIK na odcinku od ul. Seminarialnej do połączenia z chodnikiem na ul. Kościuszki</t>
  </si>
  <si>
    <t>Budowa chodnika w m. Grudna przed budynkiem świetlicy</t>
  </si>
  <si>
    <t>Budowa placu zabaw przy Szkole Podstawowej Nr 2 w Rogoźnie przy ul.W. Poznańskiej</t>
  </si>
  <si>
    <t>Wykonanie oświetlenia na ul. Kościuszki (jednokierunkowej) - 1 lampa podwójna</t>
  </si>
  <si>
    <t>z dnia 19 grudnia 2012 roku</t>
  </si>
  <si>
    <t xml:space="preserve">
Rady Miejskiej w Rogoźnie</t>
  </si>
  <si>
    <t xml:space="preserve">                                                                            Rady Miejskiej w Rogoźnie</t>
  </si>
  <si>
    <t xml:space="preserve">                                                                            z dnia 19 grudnia 2012 roku</t>
  </si>
  <si>
    <t>Dotacje udzielone z budżetu Gminy  na zadania majątkowe</t>
  </si>
  <si>
    <t>Drogi publiczne wojewódzkie</t>
  </si>
  <si>
    <t>Dotacje celowe na pomoc finansową udzieloną między jednostkami samorządu terytorialnego na dofinansowanie własnych zadań inwestycyjnych i zakupów inwestycyjnych</t>
  </si>
  <si>
    <t xml:space="preserve">                                                                   z dnia 19 grudnia 2012 roku</t>
  </si>
  <si>
    <t xml:space="preserve">                         Rady Miejskiej w Rogoźnie</t>
  </si>
  <si>
    <t xml:space="preserve">                      z dnia 19 grudnia 2012 roku</t>
  </si>
  <si>
    <t>Dotacja celowa na pomoc finansową udzieloną między jednostkami samorządu terytorialnego na dofinansowanie własnych zadań inwestycyjnych i zakupów inwestycyjnych</t>
  </si>
  <si>
    <t>151 000,00</t>
  </si>
  <si>
    <t>1 102 020,00</t>
  </si>
  <si>
    <t>290 514,00</t>
  </si>
  <si>
    <t>6 622 493,00</t>
  </si>
  <si>
    <t>10 611 565,00</t>
  </si>
  <si>
    <t>320 000,00</t>
  </si>
  <si>
    <t>965 000,00</t>
  </si>
  <si>
    <t xml:space="preserve">Załącznik Nr 10 </t>
  </si>
  <si>
    <t xml:space="preserve">Załącznik Nr 1 do Uchwały Nr XXVIII/213/2012
Rady Miejskiej w Rogoźnie
z dnia 19 grudnia 2012 roku
</t>
  </si>
  <si>
    <t>Załącznik Nr 2 do Uchwały Nr XXVIII/213/2012
Rady Miejskiej w Rogoźnie
z dnia 19 grudnia 2012 roku</t>
  </si>
  <si>
    <t>514 500,00</t>
  </si>
  <si>
    <t>908 100,00</t>
  </si>
  <si>
    <t>958 100,00</t>
  </si>
  <si>
    <t>273 200,00</t>
  </si>
  <si>
    <t>3 929 359,00</t>
  </si>
  <si>
    <t>21 660 457,00</t>
  </si>
  <si>
    <t>5 459 315,00</t>
  </si>
  <si>
    <t>46 160,00</t>
  </si>
  <si>
    <t>12 944 351,00</t>
  </si>
  <si>
    <t>315 000,00</t>
  </si>
  <si>
    <t>Załącznik Nr 3 do Uchwały Nr XXVIII/213/2012</t>
  </si>
  <si>
    <t>Załącznik Nr 4 do  Uchwały Nr XXVIII/213/2012</t>
  </si>
  <si>
    <t>Załącznik Nr 5 do  Uchwały Nr XXVIII/213/2012</t>
  </si>
  <si>
    <t>Załącznik Nr 6 do Uchwały Nr XXVIII/213/2012</t>
  </si>
  <si>
    <t xml:space="preserve">   Załącznik Nr 7 do Uchwały Nr XXVIII/213/2012</t>
  </si>
  <si>
    <t>Załącznik Nr 8 do Uchwały Nr XXVIII/213/2012</t>
  </si>
  <si>
    <t xml:space="preserve">                                                                   Załącznik Nr 9 do Uchwały Nr XXVIII/213/2012</t>
  </si>
  <si>
    <t>do Uchwały Nr XXVIII/213/2012</t>
  </si>
  <si>
    <t xml:space="preserve">                                                       Załącznik Nr 11 do Uchwały Nr XXVIII/213/2012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</si>
</sst>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\ _z_ł_-;\-* #,##0.00\ _z_ł_-;_-* \-??\ _z_ł_-;_-@_-"/>
    <numFmt numFmtId="165" formatCode="???"/>
    <numFmt numFmtId="166" formatCode="?????"/>
    <numFmt numFmtId="167" formatCode="????"/>
    <numFmt numFmtId="168" formatCode="???.??0\,00"/>
    <numFmt numFmtId="169" formatCode="0000"/>
    <numFmt numFmtId="170" formatCode="?"/>
    <numFmt numFmtId="171" formatCode="??.??0\,00"/>
    <numFmt numFmtId="172" formatCode="?.??0\,00"/>
    <numFmt numFmtId="173" formatCode="#,##0.00_ ;\-#,##0.00\ "/>
    <numFmt numFmtId="174" formatCode="#,##0.00\ [$zł-415];[Red]\-#,##0.00\ [$zł-415]"/>
  </numFmts>
  <fonts count="7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i/>
      <sz val="9"/>
      <name val="Arial CE"/>
      <charset val="238"/>
    </font>
    <font>
      <i/>
      <sz val="10"/>
      <name val="Arial CE"/>
      <charset val="238"/>
    </font>
    <font>
      <sz val="9"/>
      <name val="Arial CE"/>
      <charset val="238"/>
    </font>
    <font>
      <i/>
      <sz val="8"/>
      <name val="Arial CE"/>
      <charset val="238"/>
    </font>
    <font>
      <b/>
      <sz val="12"/>
      <name val="Times New Roman"/>
      <family val="1"/>
    </font>
    <font>
      <b/>
      <sz val="10"/>
      <color indexed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sz val="10"/>
      <name val="Times New Roman"/>
      <family val="1"/>
      <charset val="238"/>
    </font>
    <font>
      <sz val="9"/>
      <name val="Arial"/>
      <family val="2"/>
      <charset val="1"/>
    </font>
    <font>
      <sz val="10"/>
      <name val="Arial"/>
      <family val="2"/>
      <charset val="1"/>
    </font>
    <font>
      <sz val="9"/>
      <color indexed="8"/>
      <name val="Arial"/>
      <family val="2"/>
      <charset val="1"/>
    </font>
    <font>
      <sz val="8"/>
      <name val="Arial"/>
      <family val="2"/>
      <charset val="1"/>
    </font>
    <font>
      <b/>
      <sz val="12"/>
      <name val="Arial"/>
      <family val="2"/>
      <charset val="1"/>
    </font>
    <font>
      <sz val="11"/>
      <name val="Arial"/>
      <family val="2"/>
      <charset val="1"/>
    </font>
    <font>
      <b/>
      <sz val="11"/>
      <color indexed="8"/>
      <name val="Arial"/>
      <family val="2"/>
      <charset val="1"/>
    </font>
    <font>
      <b/>
      <sz val="8.5"/>
      <color indexed="8"/>
      <name val="Arial"/>
      <family val="2"/>
      <charset val="1"/>
    </font>
    <font>
      <b/>
      <sz val="10"/>
      <color indexed="8"/>
      <name val="Arial"/>
      <family val="2"/>
      <charset val="1"/>
    </font>
    <font>
      <b/>
      <sz val="10"/>
      <name val="Arial"/>
      <family val="2"/>
      <charset val="238"/>
    </font>
    <font>
      <b/>
      <sz val="10"/>
      <name val="Arial"/>
      <family val="2"/>
      <charset val="1"/>
    </font>
    <font>
      <sz val="10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b/>
      <sz val="9"/>
      <name val="Arial"/>
      <family val="2"/>
      <charset val="1"/>
    </font>
    <font>
      <sz val="11"/>
      <color indexed="8"/>
      <name val="Arial"/>
      <family val="2"/>
      <charset val="1"/>
    </font>
    <font>
      <sz val="8"/>
      <color indexed="8"/>
      <name val="Arial"/>
      <family val="2"/>
      <charset val="1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sz val="11"/>
      <name val="Arial CE"/>
      <charset val="238"/>
    </font>
    <font>
      <b/>
      <sz val="8"/>
      <name val="Arial"/>
      <family val="2"/>
      <charset val="1"/>
    </font>
    <font>
      <i/>
      <sz val="9"/>
      <color indexed="8"/>
      <name val="Arial"/>
      <family val="2"/>
      <charset val="1"/>
    </font>
    <font>
      <sz val="7.5"/>
      <name val="Arial"/>
      <family val="2"/>
      <charset val="1"/>
    </font>
    <font>
      <b/>
      <sz val="11"/>
      <name val="Arial"/>
      <family val="2"/>
      <charset val="1"/>
    </font>
    <font>
      <b/>
      <sz val="8"/>
      <color indexed="8"/>
      <name val="Arial"/>
      <family val="2"/>
      <charset val="1"/>
    </font>
    <font>
      <sz val="12"/>
      <name val="Arial"/>
      <family val="2"/>
      <charset val="1"/>
    </font>
    <font>
      <i/>
      <sz val="11"/>
      <name val="Arial CE"/>
      <charset val="238"/>
    </font>
    <font>
      <sz val="8.25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8.5500000000000007"/>
      <name val="Arial"/>
      <family val="2"/>
      <charset val="238"/>
    </font>
    <font>
      <sz val="10"/>
      <name val="Arial"/>
    </font>
    <font>
      <b/>
      <sz val="11"/>
      <name val="Arial"/>
      <family val="2"/>
      <charset val="238"/>
    </font>
    <font>
      <i/>
      <sz val="8"/>
      <name val="Arial"/>
      <family val="2"/>
      <charset val="238"/>
    </font>
    <font>
      <i/>
      <sz val="10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Calibri"/>
      <family val="2"/>
      <charset val="238"/>
    </font>
    <font>
      <sz val="8"/>
      <color indexed="8"/>
      <name val="Arial"/>
      <charset val="204"/>
    </font>
    <font>
      <sz val="10"/>
      <color indexed="8"/>
      <name val="Arial"/>
      <charset val="204"/>
    </font>
    <font>
      <b/>
      <sz val="10"/>
      <color indexed="8"/>
      <name val="Arial"/>
      <charset val="204"/>
    </font>
    <font>
      <b/>
      <sz val="8.25"/>
      <color indexed="8"/>
      <name val="Arial"/>
      <charset val="204"/>
    </font>
    <font>
      <sz val="12"/>
      <color indexed="8"/>
      <name val="Arial"/>
      <charset val="204"/>
    </font>
    <font>
      <sz val="8.25"/>
      <color indexed="8"/>
      <name val="Arial"/>
      <charset val="204"/>
    </font>
    <font>
      <b/>
      <sz val="9"/>
      <color indexed="8"/>
      <name val="Arial"/>
      <charset val="204"/>
    </font>
    <font>
      <sz val="10"/>
      <color indexed="8"/>
      <name val="Arial"/>
      <family val="2"/>
      <charset val="238"/>
    </font>
    <font>
      <u/>
      <sz val="10"/>
      <name val="Arial CE"/>
      <charset val="238"/>
    </font>
    <font>
      <b/>
      <sz val="8"/>
      <color indexed="8"/>
      <name val="Arial"/>
      <family val="2"/>
      <charset val="238"/>
    </font>
  </fonts>
  <fills count="21">
    <fill>
      <patternFill patternType="none"/>
    </fill>
    <fill>
      <patternFill patternType="gray125"/>
    </fill>
    <fill>
      <patternFill patternType="solid">
        <fgColor indexed="22"/>
        <bgColor indexed="4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44"/>
        <b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46"/>
      </patternFill>
    </fill>
    <fill>
      <patternFill patternType="solid">
        <fgColor indexed="31"/>
        <bgColor indexed="46"/>
      </patternFill>
    </fill>
    <fill>
      <patternFill patternType="solid">
        <fgColor indexed="13"/>
        <bgColor indexed="3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theme="0" tint="-0.34998626667073579"/>
        <bgColor indexed="0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/>
        <bgColor indexed="0"/>
      </patternFill>
    </fill>
  </fills>
  <borders count="111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8"/>
      </right>
      <top/>
      <bottom/>
      <diagonal/>
    </border>
    <border>
      <left style="thin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8">
    <xf numFmtId="0" fontId="0" fillId="0" borderId="0"/>
    <xf numFmtId="0" fontId="1" fillId="0" borderId="0"/>
    <xf numFmtId="164" fontId="9" fillId="0" borderId="0" applyFill="0" applyBorder="0" applyAlignment="0" applyProtection="0"/>
    <xf numFmtId="0" fontId="10" fillId="0" borderId="0"/>
    <xf numFmtId="0" fontId="1" fillId="0" borderId="0"/>
    <xf numFmtId="0" fontId="10" fillId="0" borderId="0"/>
    <xf numFmtId="0" fontId="1" fillId="0" borderId="0"/>
    <xf numFmtId="0" fontId="3" fillId="0" borderId="0"/>
    <xf numFmtId="0" fontId="10" fillId="0" borderId="0"/>
    <xf numFmtId="0" fontId="1" fillId="0" borderId="0"/>
    <xf numFmtId="0" fontId="1" fillId="0" borderId="0"/>
    <xf numFmtId="44" fontId="10" fillId="0" borderId="0" applyFont="0" applyFill="0" applyBorder="0" applyAlignment="0" applyProtection="0"/>
    <xf numFmtId="0" fontId="9" fillId="0" borderId="0"/>
    <xf numFmtId="0" fontId="3" fillId="0" borderId="0"/>
    <xf numFmtId="0" fontId="3" fillId="14" borderId="0" applyNumberFormat="0" applyBorder="0" applyAlignment="0" applyProtection="0"/>
    <xf numFmtId="0" fontId="60" fillId="0" borderId="0"/>
    <xf numFmtId="0" fontId="62" fillId="0" borderId="0"/>
    <xf numFmtId="0" fontId="68" fillId="0" borderId="0" applyNumberFormat="0" applyFill="0" applyBorder="0" applyAlignment="0" applyProtection="0">
      <alignment vertical="top"/>
    </xf>
  </cellStyleXfs>
  <cellXfs count="682">
    <xf numFmtId="0" fontId="0" fillId="0" borderId="0" xfId="0"/>
    <xf numFmtId="0" fontId="1" fillId="0" borderId="0" xfId="1"/>
    <xf numFmtId="0" fontId="2" fillId="0" borderId="0" xfId="1" applyFont="1"/>
    <xf numFmtId="0" fontId="3" fillId="0" borderId="0" xfId="1" applyFont="1"/>
    <xf numFmtId="0" fontId="5" fillId="0" borderId="0" xfId="1" applyFont="1"/>
    <xf numFmtId="0" fontId="6" fillId="0" borderId="0" xfId="1" applyFont="1" applyAlignment="1">
      <alignment horizontal="center" wrapText="1"/>
    </xf>
    <xf numFmtId="0" fontId="1" fillId="0" borderId="0" xfId="1" applyAlignment="1">
      <alignment horizontal="right"/>
    </xf>
    <xf numFmtId="0" fontId="6" fillId="0" borderId="4" xfId="1" applyFont="1" applyBorder="1" applyAlignment="1">
      <alignment horizontal="right" vertical="top"/>
    </xf>
    <xf numFmtId="0" fontId="7" fillId="0" borderId="5" xfId="1" applyFont="1" applyBorder="1" applyAlignment="1">
      <alignment horizontal="center" vertical="top"/>
    </xf>
    <xf numFmtId="0" fontId="8" fillId="0" borderId="5" xfId="1" applyFont="1" applyBorder="1" applyAlignment="1">
      <alignment horizontal="left" vertical="top"/>
    </xf>
    <xf numFmtId="4" fontId="7" fillId="0" borderId="5" xfId="1" applyNumberFormat="1" applyFont="1" applyBorder="1" applyAlignment="1">
      <alignment vertical="top"/>
    </xf>
    <xf numFmtId="4" fontId="7" fillId="0" borderId="6" xfId="1" applyNumberFormat="1" applyFont="1" applyBorder="1" applyAlignment="1">
      <alignment vertical="top"/>
    </xf>
    <xf numFmtId="0" fontId="6" fillId="2" borderId="4" xfId="1" applyFont="1" applyFill="1" applyBorder="1" applyAlignment="1">
      <alignment horizontal="right" vertical="top"/>
    </xf>
    <xf numFmtId="0" fontId="6" fillId="2" borderId="5" xfId="1" applyFont="1" applyFill="1" applyBorder="1" applyAlignment="1">
      <alignment horizontal="right" vertical="top"/>
    </xf>
    <xf numFmtId="0" fontId="6" fillId="2" borderId="5" xfId="1" applyFont="1" applyFill="1" applyBorder="1" applyAlignment="1">
      <alignment horizontal="right" vertical="center"/>
    </xf>
    <xf numFmtId="4" fontId="6" fillId="2" borderId="5" xfId="1" applyNumberFormat="1" applyFont="1" applyFill="1" applyBorder="1" applyAlignment="1">
      <alignment horizontal="right" vertical="center"/>
    </xf>
    <xf numFmtId="4" fontId="6" fillId="2" borderId="6" xfId="1" applyNumberFormat="1" applyFont="1" applyFill="1" applyBorder="1" applyAlignment="1">
      <alignment horizontal="right" vertical="center"/>
    </xf>
    <xf numFmtId="0" fontId="6" fillId="2" borderId="7" xfId="1" applyFont="1" applyFill="1" applyBorder="1" applyAlignment="1">
      <alignment horizontal="right" vertical="top"/>
    </xf>
    <xf numFmtId="0" fontId="6" fillId="2" borderId="8" xfId="1" applyFont="1" applyFill="1" applyBorder="1" applyAlignment="1">
      <alignment horizontal="right" vertical="top"/>
    </xf>
    <xf numFmtId="0" fontId="6" fillId="2" borderId="8" xfId="1" applyFont="1" applyFill="1" applyBorder="1" applyAlignment="1">
      <alignment horizontal="right" vertical="center"/>
    </xf>
    <xf numFmtId="0" fontId="1" fillId="0" borderId="0" xfId="9"/>
    <xf numFmtId="0" fontId="2" fillId="0" borderId="0" xfId="9" applyFont="1"/>
    <xf numFmtId="0" fontId="11" fillId="0" borderId="0" xfId="9" applyFont="1"/>
    <xf numFmtId="0" fontId="1" fillId="0" borderId="0" xfId="9" applyAlignment="1">
      <alignment vertical="center"/>
    </xf>
    <xf numFmtId="0" fontId="12" fillId="0" borderId="1" xfId="9" applyFont="1" applyBorder="1" applyAlignment="1">
      <alignment horizontal="center" vertical="center" wrapText="1"/>
    </xf>
    <xf numFmtId="0" fontId="12" fillId="0" borderId="2" xfId="9" applyFont="1" applyBorder="1" applyAlignment="1">
      <alignment horizontal="center" vertical="center" wrapText="1"/>
    </xf>
    <xf numFmtId="0" fontId="12" fillId="0" borderId="10" xfId="9" applyFont="1" applyBorder="1" applyAlignment="1">
      <alignment horizontal="center" vertical="center" wrapText="1"/>
    </xf>
    <xf numFmtId="0" fontId="12" fillId="0" borderId="3" xfId="9" applyFont="1" applyBorder="1" applyAlignment="1">
      <alignment horizontal="left" vertical="center" wrapText="1"/>
    </xf>
    <xf numFmtId="49" fontId="11" fillId="0" borderId="4" xfId="9" applyNumberFormat="1" applyFont="1" applyBorder="1" applyAlignment="1">
      <alignment horizontal="center"/>
    </xf>
    <xf numFmtId="49" fontId="11" fillId="0" borderId="5" xfId="9" applyNumberFormat="1" applyFont="1" applyBorder="1" applyAlignment="1">
      <alignment horizontal="center"/>
    </xf>
    <xf numFmtId="49" fontId="11" fillId="0" borderId="11" xfId="9" applyNumberFormat="1" applyFont="1" applyBorder="1" applyAlignment="1">
      <alignment horizontal="center"/>
    </xf>
    <xf numFmtId="49" fontId="11" fillId="0" borderId="6" xfId="9" applyNumberFormat="1" applyFont="1" applyBorder="1" applyAlignment="1">
      <alignment horizontal="center"/>
    </xf>
    <xf numFmtId="49" fontId="13" fillId="0" borderId="4" xfId="9" applyNumberFormat="1" applyFont="1" applyBorder="1" applyAlignment="1">
      <alignment horizontal="center" vertical="top"/>
    </xf>
    <xf numFmtId="0" fontId="11" fillId="0" borderId="5" xfId="9" applyFont="1" applyBorder="1" applyAlignment="1">
      <alignment horizontal="left" vertical="top" wrapText="1"/>
    </xf>
    <xf numFmtId="0" fontId="1" fillId="0" borderId="5" xfId="9" applyFont="1" applyBorder="1" applyAlignment="1">
      <alignment horizontal="left" vertical="top" wrapText="1"/>
    </xf>
    <xf numFmtId="4" fontId="1" fillId="0" borderId="5" xfId="9" applyNumberFormat="1" applyBorder="1" applyAlignment="1">
      <alignment horizontal="right" vertical="center"/>
    </xf>
    <xf numFmtId="4" fontId="1" fillId="0" borderId="6" xfId="9" applyNumberFormat="1" applyBorder="1" applyAlignment="1">
      <alignment horizontal="right" vertical="center"/>
    </xf>
    <xf numFmtId="49" fontId="1" fillId="0" borderId="5" xfId="9" applyNumberFormat="1" applyBorder="1" applyAlignment="1">
      <alignment horizontal="center" vertical="center"/>
    </xf>
    <xf numFmtId="0" fontId="1" fillId="0" borderId="15" xfId="10" applyFont="1" applyBorder="1" applyAlignment="1">
      <alignment horizontal="left" vertical="top" wrapText="1"/>
    </xf>
    <xf numFmtId="0" fontId="12" fillId="0" borderId="18" xfId="9" applyFont="1" applyBorder="1" applyAlignment="1">
      <alignment horizontal="center" vertical="top"/>
    </xf>
    <xf numFmtId="0" fontId="14" fillId="0" borderId="19" xfId="10" applyFont="1" applyBorder="1" applyAlignment="1">
      <alignment horizontal="left" vertical="top" wrapText="1"/>
    </xf>
    <xf numFmtId="49" fontId="1" fillId="0" borderId="15" xfId="9" applyNumberFormat="1" applyFont="1" applyBorder="1" applyAlignment="1">
      <alignment horizontal="center" vertical="center"/>
    </xf>
    <xf numFmtId="4" fontId="15" fillId="0" borderId="15" xfId="9" applyNumberFormat="1" applyFont="1" applyBorder="1" applyAlignment="1">
      <alignment horizontal="left" vertical="center"/>
    </xf>
    <xf numFmtId="0" fontId="11" fillId="0" borderId="15" xfId="9" applyFont="1" applyBorder="1" applyAlignment="1">
      <alignment horizontal="left" vertical="top" wrapText="1"/>
    </xf>
    <xf numFmtId="4" fontId="15" fillId="0" borderId="20" xfId="9" applyNumberFormat="1" applyFont="1" applyBorder="1" applyAlignment="1">
      <alignment horizontal="left" vertical="center"/>
    </xf>
    <xf numFmtId="0" fontId="1" fillId="0" borderId="19" xfId="10" applyFont="1" applyBorder="1" applyAlignment="1">
      <alignment horizontal="left" vertical="top" wrapText="1"/>
    </xf>
    <xf numFmtId="4" fontId="16" fillId="0" borderId="15" xfId="9" applyNumberFormat="1" applyFont="1" applyBorder="1" applyAlignment="1">
      <alignment horizontal="right" vertical="center"/>
    </xf>
    <xf numFmtId="4" fontId="15" fillId="0" borderId="15" xfId="9" applyNumberFormat="1" applyFont="1" applyBorder="1" applyAlignment="1">
      <alignment horizontal="right" vertical="center"/>
    </xf>
    <xf numFmtId="0" fontId="17" fillId="0" borderId="15" xfId="9" applyFont="1" applyBorder="1" applyAlignment="1">
      <alignment horizontal="left" vertical="top" wrapText="1"/>
    </xf>
    <xf numFmtId="4" fontId="15" fillId="0" borderId="20" xfId="9" applyNumberFormat="1" applyFont="1" applyBorder="1" applyAlignment="1">
      <alignment horizontal="right" vertical="center"/>
    </xf>
    <xf numFmtId="4" fontId="18" fillId="0" borderId="15" xfId="9" applyNumberFormat="1" applyFont="1" applyBorder="1" applyAlignment="1">
      <alignment vertical="center" wrapText="1"/>
    </xf>
    <xf numFmtId="0" fontId="11" fillId="0" borderId="15" xfId="9" applyFont="1" applyBorder="1" applyAlignment="1">
      <alignment vertical="top" wrapText="1"/>
    </xf>
    <xf numFmtId="4" fontId="18" fillId="0" borderId="20" xfId="9" applyNumberFormat="1" applyFont="1" applyBorder="1" applyAlignment="1">
      <alignment vertical="center" wrapText="1"/>
    </xf>
    <xf numFmtId="4" fontId="18" fillId="0" borderId="15" xfId="9" applyNumberFormat="1" applyFont="1" applyBorder="1" applyAlignment="1">
      <alignment horizontal="left" vertical="center"/>
    </xf>
    <xf numFmtId="4" fontId="18" fillId="0" borderId="20" xfId="9" applyNumberFormat="1" applyFont="1" applyBorder="1" applyAlignment="1">
      <alignment horizontal="left" vertical="center"/>
    </xf>
    <xf numFmtId="0" fontId="12" fillId="0" borderId="21" xfId="9" applyFont="1" applyBorder="1" applyAlignment="1">
      <alignment horizontal="center" vertical="top"/>
    </xf>
    <xf numFmtId="0" fontId="1" fillId="0" borderId="22" xfId="10" applyFont="1" applyBorder="1" applyAlignment="1">
      <alignment horizontal="left" vertical="top" wrapText="1"/>
    </xf>
    <xf numFmtId="49" fontId="1" fillId="0" borderId="23" xfId="9" applyNumberFormat="1" applyFont="1" applyBorder="1" applyAlignment="1">
      <alignment horizontal="center" vertical="center"/>
    </xf>
    <xf numFmtId="4" fontId="1" fillId="0" borderId="23" xfId="9" applyNumberFormat="1" applyBorder="1" applyAlignment="1">
      <alignment horizontal="right" vertical="center"/>
    </xf>
    <xf numFmtId="0" fontId="11" fillId="0" borderId="23" xfId="9" applyFont="1" applyBorder="1" applyAlignment="1">
      <alignment horizontal="left" vertical="top" wrapText="1"/>
    </xf>
    <xf numFmtId="4" fontId="1" fillId="0" borderId="24" xfId="9" applyNumberFormat="1" applyBorder="1" applyAlignment="1">
      <alignment horizontal="right" vertical="center"/>
    </xf>
    <xf numFmtId="49" fontId="1" fillId="0" borderId="25" xfId="9" applyNumberFormat="1" applyFont="1" applyBorder="1" applyAlignment="1">
      <alignment horizontal="center" vertical="center"/>
    </xf>
    <xf numFmtId="4" fontId="1" fillId="0" borderId="25" xfId="9" applyNumberFormat="1" applyBorder="1" applyAlignment="1">
      <alignment horizontal="right" vertical="center"/>
    </xf>
    <xf numFmtId="4" fontId="6" fillId="0" borderId="27" xfId="9" applyNumberFormat="1" applyFont="1" applyBorder="1"/>
    <xf numFmtId="4" fontId="6" fillId="0" borderId="28" xfId="9" applyNumberFormat="1" applyFont="1" applyBorder="1"/>
    <xf numFmtId="0" fontId="1" fillId="0" borderId="0" xfId="9" applyFont="1"/>
    <xf numFmtId="4" fontId="1" fillId="0" borderId="0" xfId="9" applyNumberFormat="1"/>
    <xf numFmtId="0" fontId="1" fillId="0" borderId="0" xfId="9" applyFont="1" applyAlignment="1">
      <alignment wrapText="1"/>
    </xf>
    <xf numFmtId="0" fontId="10" fillId="0" borderId="0" xfId="8"/>
    <xf numFmtId="0" fontId="21" fillId="3" borderId="36" xfId="8" applyFont="1" applyFill="1" applyBorder="1" applyAlignment="1">
      <alignment horizontal="center" vertical="top" wrapText="1"/>
    </xf>
    <xf numFmtId="0" fontId="22" fillId="3" borderId="37" xfId="8" applyFont="1" applyFill="1" applyBorder="1" applyAlignment="1">
      <alignment horizontal="center" vertical="top" wrapText="1"/>
    </xf>
    <xf numFmtId="0" fontId="21" fillId="3" borderId="38" xfId="8" applyFont="1" applyFill="1" applyBorder="1" applyAlignment="1">
      <alignment vertical="top" wrapText="1"/>
    </xf>
    <xf numFmtId="4" fontId="21" fillId="3" borderId="38" xfId="8" applyNumberFormat="1" applyFont="1" applyFill="1" applyBorder="1" applyAlignment="1">
      <alignment horizontal="right" vertical="top" wrapText="1"/>
    </xf>
    <xf numFmtId="4" fontId="21" fillId="3" borderId="39" xfId="8" applyNumberFormat="1" applyFont="1" applyFill="1" applyBorder="1" applyAlignment="1">
      <alignment horizontal="right" vertical="top" wrapText="1"/>
    </xf>
    <xf numFmtId="0" fontId="22" fillId="0" borderId="40" xfId="8" applyFont="1" applyBorder="1" applyAlignment="1">
      <alignment horizontal="center" vertical="top" wrapText="1"/>
    </xf>
    <xf numFmtId="0" fontId="23" fillId="4" borderId="38" xfId="8" applyFont="1" applyFill="1" applyBorder="1" applyAlignment="1">
      <alignment horizontal="center" vertical="top" wrapText="1"/>
    </xf>
    <xf numFmtId="0" fontId="22" fillId="4" borderId="38" xfId="8" applyFont="1" applyFill="1" applyBorder="1" applyAlignment="1">
      <alignment horizontal="center" vertical="top" wrapText="1"/>
    </xf>
    <xf numFmtId="0" fontId="23" fillId="4" borderId="38" xfId="8" applyFont="1" applyFill="1" applyBorder="1" applyAlignment="1">
      <alignment vertical="top" wrapText="1"/>
    </xf>
    <xf numFmtId="4" fontId="23" fillId="4" borderId="38" xfId="8" applyNumberFormat="1" applyFont="1" applyFill="1" applyBorder="1" applyAlignment="1">
      <alignment horizontal="right" vertical="top" wrapText="1"/>
    </xf>
    <xf numFmtId="4" fontId="23" fillId="4" borderId="39" xfId="8" applyNumberFormat="1" applyFont="1" applyFill="1" applyBorder="1" applyAlignment="1">
      <alignment horizontal="right" vertical="top" wrapText="1"/>
    </xf>
    <xf numFmtId="0" fontId="22" fillId="0" borderId="41" xfId="8" applyFont="1" applyBorder="1" applyAlignment="1">
      <alignment horizontal="center" vertical="top" wrapText="1"/>
    </xf>
    <xf numFmtId="0" fontId="22" fillId="0" borderId="42" xfId="8" applyFont="1" applyBorder="1" applyAlignment="1">
      <alignment horizontal="center" vertical="top" wrapText="1"/>
    </xf>
    <xf numFmtId="0" fontId="24" fillId="0" borderId="38" xfId="8" applyFont="1" applyBorder="1" applyAlignment="1">
      <alignment horizontal="center" vertical="top" wrapText="1"/>
    </xf>
    <xf numFmtId="0" fontId="24" fillId="0" borderId="38" xfId="8" applyFont="1" applyBorder="1" applyAlignment="1">
      <alignment vertical="top" wrapText="1"/>
    </xf>
    <xf numFmtId="4" fontId="24" fillId="0" borderId="38" xfId="8" applyNumberFormat="1" applyFont="1" applyBorder="1" applyAlignment="1">
      <alignment horizontal="right" vertical="top" wrapText="1"/>
    </xf>
    <xf numFmtId="4" fontId="24" fillId="0" borderId="39" xfId="8" applyNumberFormat="1" applyFont="1" applyBorder="1" applyAlignment="1">
      <alignment horizontal="right" vertical="top" wrapText="1"/>
    </xf>
    <xf numFmtId="0" fontId="22" fillId="0" borderId="43" xfId="8" applyFont="1" applyBorder="1" applyAlignment="1">
      <alignment horizontal="center" vertical="top" wrapText="1"/>
    </xf>
    <xf numFmtId="4" fontId="24" fillId="0" borderId="44" xfId="8" applyNumberFormat="1" applyFont="1" applyBorder="1" applyAlignment="1">
      <alignment horizontal="right" vertical="top" wrapText="1"/>
    </xf>
    <xf numFmtId="4" fontId="24" fillId="0" borderId="43" xfId="8" applyNumberFormat="1" applyFont="1" applyBorder="1" applyAlignment="1">
      <alignment horizontal="right" vertical="top" wrapText="1"/>
    </xf>
    <xf numFmtId="0" fontId="23" fillId="0" borderId="38" xfId="8" applyFont="1" applyFill="1" applyBorder="1" applyAlignment="1">
      <alignment horizontal="center" vertical="top" wrapText="1"/>
    </xf>
    <xf numFmtId="0" fontId="22" fillId="0" borderId="38" xfId="8" applyFont="1" applyFill="1" applyBorder="1" applyAlignment="1">
      <alignment horizontal="center" vertical="top" wrapText="1"/>
    </xf>
    <xf numFmtId="0" fontId="25" fillId="0" borderId="38" xfId="8" applyFont="1" applyFill="1" applyBorder="1" applyAlignment="1">
      <alignment vertical="top" wrapText="1"/>
    </xf>
    <xf numFmtId="4" fontId="23" fillId="0" borderId="38" xfId="8" applyNumberFormat="1" applyFont="1" applyFill="1" applyBorder="1" applyAlignment="1">
      <alignment horizontal="right" vertical="top" wrapText="1"/>
    </xf>
    <xf numFmtId="4" fontId="23" fillId="0" borderId="39" xfId="8" applyNumberFormat="1" applyFont="1" applyFill="1" applyBorder="1" applyAlignment="1">
      <alignment horizontal="right" vertical="top" wrapText="1"/>
    </xf>
    <xf numFmtId="4" fontId="23" fillId="0" borderId="38" xfId="8" applyNumberFormat="1" applyFont="1" applyBorder="1" applyAlignment="1">
      <alignment horizontal="right" vertical="top" wrapText="1"/>
    </xf>
    <xf numFmtId="4" fontId="22" fillId="0" borderId="39" xfId="8" applyNumberFormat="1" applyFont="1" applyBorder="1" applyAlignment="1">
      <alignment horizontal="right" vertical="top" wrapText="1"/>
    </xf>
    <xf numFmtId="0" fontId="22" fillId="3" borderId="38" xfId="8" applyFont="1" applyFill="1" applyBorder="1" applyAlignment="1">
      <alignment horizontal="center" vertical="top" wrapText="1"/>
    </xf>
    <xf numFmtId="4" fontId="23" fillId="4" borderId="38" xfId="11" applyNumberFormat="1" applyFont="1" applyFill="1" applyBorder="1" applyAlignment="1">
      <alignment horizontal="right" vertical="top" wrapText="1"/>
    </xf>
    <xf numFmtId="0" fontId="23" fillId="0" borderId="38" xfId="8" applyFont="1" applyBorder="1" applyAlignment="1">
      <alignment horizontal="center" vertical="top" wrapText="1"/>
    </xf>
    <xf numFmtId="0" fontId="23" fillId="0" borderId="38" xfId="8" applyFont="1" applyBorder="1" applyAlignment="1">
      <alignment vertical="top" wrapText="1"/>
    </xf>
    <xf numFmtId="4" fontId="22" fillId="0" borderId="38" xfId="8" applyNumberFormat="1" applyFont="1" applyBorder="1" applyAlignment="1">
      <alignment horizontal="right" vertical="top" wrapText="1"/>
    </xf>
    <xf numFmtId="4" fontId="23" fillId="0" borderId="39" xfId="8" applyNumberFormat="1" applyFont="1" applyBorder="1" applyAlignment="1">
      <alignment horizontal="right" vertical="top" wrapText="1"/>
    </xf>
    <xf numFmtId="0" fontId="22" fillId="0" borderId="41" xfId="8" applyFont="1" applyBorder="1" applyAlignment="1">
      <alignment vertical="top" wrapText="1"/>
    </xf>
    <xf numFmtId="0" fontId="23" fillId="0" borderId="25" xfId="8" applyFont="1" applyBorder="1" applyAlignment="1">
      <alignment horizontal="center" vertical="top" wrapText="1"/>
    </xf>
    <xf numFmtId="0" fontId="23" fillId="0" borderId="37" xfId="8" applyFont="1" applyBorder="1" applyAlignment="1">
      <alignment vertical="top" wrapText="1"/>
    </xf>
    <xf numFmtId="4" fontId="23" fillId="0" borderId="45" xfId="8" applyNumberFormat="1" applyFont="1" applyBorder="1" applyAlignment="1">
      <alignment horizontal="right" vertical="top" wrapText="1"/>
    </xf>
    <xf numFmtId="0" fontId="23" fillId="4" borderId="25" xfId="8" applyFont="1" applyFill="1" applyBorder="1" applyAlignment="1">
      <alignment horizontal="center" vertical="top" wrapText="1"/>
    </xf>
    <xf numFmtId="0" fontId="22" fillId="4" borderId="37" xfId="8" applyFont="1" applyFill="1" applyBorder="1" applyAlignment="1">
      <alignment horizontal="center" vertical="top" wrapText="1"/>
    </xf>
    <xf numFmtId="0" fontId="23" fillId="4" borderId="37" xfId="8" applyFont="1" applyFill="1" applyBorder="1" applyAlignment="1">
      <alignment vertical="top" wrapText="1"/>
    </xf>
    <xf numFmtId="4" fontId="23" fillId="4" borderId="37" xfId="8" applyNumberFormat="1" applyFont="1" applyFill="1" applyBorder="1" applyAlignment="1">
      <alignment horizontal="right" vertical="top" wrapText="1"/>
    </xf>
    <xf numFmtId="4" fontId="23" fillId="4" borderId="45" xfId="8" applyNumberFormat="1" applyFont="1" applyFill="1" applyBorder="1" applyAlignment="1">
      <alignment horizontal="right" vertical="top" wrapText="1"/>
    </xf>
    <xf numFmtId="0" fontId="22" fillId="0" borderId="46" xfId="8" applyFont="1" applyBorder="1" applyAlignment="1">
      <alignment horizontal="center" vertical="top" wrapText="1"/>
    </xf>
    <xf numFmtId="0" fontId="10" fillId="0" borderId="47" xfId="8" applyBorder="1" applyAlignment="1">
      <alignment vertical="center"/>
    </xf>
    <xf numFmtId="0" fontId="10" fillId="0" borderId="48" xfId="8" applyBorder="1" applyAlignment="1">
      <alignment vertical="center"/>
    </xf>
    <xf numFmtId="0" fontId="6" fillId="0" borderId="48" xfId="8" applyFont="1" applyBorder="1" applyAlignment="1">
      <alignment horizontal="right" vertical="center"/>
    </xf>
    <xf numFmtId="4" fontId="6" fillId="0" borderId="48" xfId="8" applyNumberFormat="1" applyFont="1" applyBorder="1" applyAlignment="1">
      <alignment vertical="center"/>
    </xf>
    <xf numFmtId="0" fontId="13" fillId="0" borderId="0" xfId="8" applyFont="1" applyAlignment="1">
      <alignment vertical="top"/>
    </xf>
    <xf numFmtId="0" fontId="13" fillId="0" borderId="0" xfId="8" applyFont="1" applyAlignment="1">
      <alignment vertical="top" wrapText="1"/>
    </xf>
    <xf numFmtId="4" fontId="13" fillId="0" borderId="0" xfId="8" applyNumberFormat="1" applyFont="1" applyAlignment="1">
      <alignment vertical="top"/>
    </xf>
    <xf numFmtId="4" fontId="6" fillId="0" borderId="49" xfId="8" applyNumberFormat="1" applyFont="1" applyBorder="1" applyAlignment="1">
      <alignment vertical="center"/>
    </xf>
    <xf numFmtId="0" fontId="26" fillId="0" borderId="0" xfId="1" applyFont="1"/>
    <xf numFmtId="0" fontId="27" fillId="0" borderId="0" xfId="1" applyFont="1"/>
    <xf numFmtId="0" fontId="28" fillId="0" borderId="0" xfId="1" applyFont="1" applyAlignment="1">
      <alignment horizontal="center" vertical="center"/>
    </xf>
    <xf numFmtId="0" fontId="29" fillId="0" borderId="0" xfId="1" applyFont="1" applyBorder="1" applyAlignment="1">
      <alignment horizontal="left" wrapText="1"/>
    </xf>
    <xf numFmtId="0" fontId="31" fillId="0" borderId="0" xfId="1" applyFont="1" applyBorder="1" applyAlignment="1">
      <alignment vertical="center"/>
    </xf>
    <xf numFmtId="0" fontId="32" fillId="0" borderId="0" xfId="1" applyFont="1" applyBorder="1" applyAlignment="1">
      <alignment horizontal="right" vertical="center" wrapText="1"/>
    </xf>
    <xf numFmtId="4" fontId="32" fillId="0" borderId="0" xfId="1" applyNumberFormat="1" applyFont="1" applyBorder="1" applyAlignment="1">
      <alignment horizontal="right" vertical="center"/>
    </xf>
    <xf numFmtId="0" fontId="33" fillId="0" borderId="50" xfId="1" applyFont="1" applyBorder="1" applyAlignment="1">
      <alignment horizontal="center" vertical="center"/>
    </xf>
    <xf numFmtId="0" fontId="33" fillId="0" borderId="51" xfId="1" applyFont="1" applyBorder="1" applyAlignment="1">
      <alignment horizontal="center" vertical="center"/>
    </xf>
    <xf numFmtId="0" fontId="34" fillId="0" borderId="53" xfId="1" applyFont="1" applyBorder="1" applyAlignment="1">
      <alignment horizontal="center" vertical="center"/>
    </xf>
    <xf numFmtId="49" fontId="35" fillId="0" borderId="54" xfId="1" applyNumberFormat="1" applyFont="1" applyBorder="1" applyAlignment="1">
      <alignment horizontal="center" vertical="center" wrapText="1"/>
    </xf>
    <xf numFmtId="0" fontId="34" fillId="0" borderId="55" xfId="1" applyFont="1" applyBorder="1" applyAlignment="1">
      <alignment horizontal="left" vertical="center"/>
    </xf>
    <xf numFmtId="4" fontId="36" fillId="0" borderId="28" xfId="1" applyNumberFormat="1" applyFont="1" applyBorder="1" applyAlignment="1">
      <alignment horizontal="right" vertical="center" wrapText="1"/>
    </xf>
    <xf numFmtId="0" fontId="27" fillId="0" borderId="0" xfId="1" applyFont="1" applyAlignment="1">
      <alignment vertical="center"/>
    </xf>
    <xf numFmtId="0" fontId="37" fillId="0" borderId="57" xfId="1" applyFont="1" applyBorder="1" applyAlignment="1">
      <alignment vertical="center" wrapText="1"/>
    </xf>
    <xf numFmtId="4" fontId="37" fillId="0" borderId="3" xfId="1" applyNumberFormat="1" applyFont="1" applyBorder="1" applyAlignment="1">
      <alignment horizontal="right" vertical="center"/>
    </xf>
    <xf numFmtId="165" fontId="38" fillId="5" borderId="4" xfId="1" applyNumberFormat="1" applyFont="1" applyFill="1" applyBorder="1" applyAlignment="1">
      <alignment horizontal="left" vertical="top" wrapText="1"/>
    </xf>
    <xf numFmtId="0" fontId="26" fillId="5" borderId="5" xfId="1" applyFont="1" applyFill="1" applyBorder="1" applyAlignment="1">
      <alignment vertical="top" wrapText="1"/>
    </xf>
    <xf numFmtId="0" fontId="26" fillId="5" borderId="59" xfId="1" applyFont="1" applyFill="1" applyBorder="1" applyAlignment="1">
      <alignment vertical="top" wrapText="1"/>
    </xf>
    <xf numFmtId="0" fontId="38" fillId="5" borderId="11" xfId="1" applyFont="1" applyFill="1" applyBorder="1" applyAlignment="1">
      <alignment horizontal="left" vertical="top" wrapText="1"/>
    </xf>
    <xf numFmtId="4" fontId="38" fillId="5" borderId="6" xfId="1" applyNumberFormat="1" applyFont="1" applyFill="1" applyBorder="1" applyAlignment="1">
      <alignment horizontal="right" vertical="top"/>
    </xf>
    <xf numFmtId="0" fontId="26" fillId="0" borderId="0" xfId="1" applyFont="1" applyAlignment="1">
      <alignment vertical="top"/>
    </xf>
    <xf numFmtId="0" fontId="26" fillId="0" borderId="14" xfId="1" applyFont="1" applyFill="1" applyBorder="1" applyAlignment="1">
      <alignment vertical="top" wrapText="1"/>
    </xf>
    <xf numFmtId="0" fontId="26" fillId="0" borderId="18" xfId="1" applyFont="1" applyFill="1" applyBorder="1" applyAlignment="1">
      <alignment vertical="top" wrapText="1"/>
    </xf>
    <xf numFmtId="0" fontId="26" fillId="0" borderId="16" xfId="1" applyFont="1" applyBorder="1" applyAlignment="1">
      <alignment vertical="top" wrapText="1"/>
    </xf>
    <xf numFmtId="167" fontId="28" fillId="0" borderId="59" xfId="1" applyNumberFormat="1" applyFont="1" applyBorder="1" applyAlignment="1">
      <alignment horizontal="left" vertical="top" wrapText="1"/>
    </xf>
    <xf numFmtId="0" fontId="28" fillId="0" borderId="11" xfId="1" applyFont="1" applyBorder="1" applyAlignment="1">
      <alignment horizontal="left" vertical="top" wrapText="1"/>
    </xf>
    <xf numFmtId="4" fontId="28" fillId="0" borderId="6" xfId="1" applyNumberFormat="1" applyFont="1" applyBorder="1" applyAlignment="1">
      <alignment horizontal="right" vertical="top"/>
    </xf>
    <xf numFmtId="0" fontId="26" fillId="0" borderId="26" xfId="1" applyFont="1" applyFill="1" applyBorder="1" applyAlignment="1">
      <alignment vertical="top" wrapText="1"/>
    </xf>
    <xf numFmtId="0" fontId="26" fillId="0" borderId="8" xfId="1" applyFont="1" applyBorder="1" applyAlignment="1">
      <alignment vertical="top" wrapText="1"/>
    </xf>
    <xf numFmtId="167" fontId="28" fillId="0" borderId="62" xfId="1" applyNumberFormat="1" applyFont="1" applyBorder="1" applyAlignment="1">
      <alignment horizontal="left" vertical="top" wrapText="1"/>
    </xf>
    <xf numFmtId="0" fontId="28" fillId="0" borderId="63" xfId="1" applyFont="1" applyBorder="1" applyAlignment="1">
      <alignment horizontal="left" vertical="top" wrapText="1"/>
    </xf>
    <xf numFmtId="4" fontId="28" fillId="0" borderId="9" xfId="1" applyNumberFormat="1" applyFont="1" applyBorder="1" applyAlignment="1">
      <alignment horizontal="right" vertical="top"/>
    </xf>
    <xf numFmtId="0" fontId="27" fillId="0" borderId="57" xfId="1" applyFont="1" applyBorder="1" applyAlignment="1">
      <alignment vertical="center" wrapText="1"/>
    </xf>
    <xf numFmtId="4" fontId="27" fillId="0" borderId="13" xfId="1" applyNumberFormat="1" applyFont="1" applyBorder="1" applyAlignment="1">
      <alignment vertical="center"/>
    </xf>
    <xf numFmtId="0" fontId="39" fillId="5" borderId="64" xfId="1" applyFont="1" applyFill="1" applyBorder="1" applyAlignment="1">
      <alignment horizontal="left" vertical="top" wrapText="1"/>
    </xf>
    <xf numFmtId="0" fontId="26" fillId="0" borderId="65" xfId="1" applyFont="1" applyBorder="1" applyAlignment="1">
      <alignment vertical="top" wrapText="1"/>
    </xf>
    <xf numFmtId="0" fontId="26" fillId="0" borderId="18" xfId="1" applyFont="1" applyBorder="1" applyAlignment="1">
      <alignment vertical="top" wrapText="1"/>
    </xf>
    <xf numFmtId="0" fontId="26" fillId="0" borderId="5" xfId="1" applyFont="1" applyBorder="1" applyAlignment="1">
      <alignment vertical="top" wrapText="1"/>
    </xf>
    <xf numFmtId="0" fontId="26" fillId="0" borderId="67" xfId="1" applyFont="1" applyBorder="1" applyAlignment="1">
      <alignment vertical="top" wrapText="1"/>
    </xf>
    <xf numFmtId="0" fontId="26" fillId="0" borderId="68" xfId="1" applyFont="1" applyBorder="1" applyAlignment="1">
      <alignment vertical="top" wrapText="1"/>
    </xf>
    <xf numFmtId="167" fontId="28" fillId="0" borderId="69" xfId="1" applyNumberFormat="1" applyFont="1" applyBorder="1" applyAlignment="1">
      <alignment horizontal="left" vertical="top" wrapText="1"/>
    </xf>
    <xf numFmtId="0" fontId="28" fillId="0" borderId="70" xfId="1" applyFont="1" applyBorder="1" applyAlignment="1">
      <alignment horizontal="left" vertical="top" wrapText="1"/>
    </xf>
    <xf numFmtId="4" fontId="28" fillId="0" borderId="71" xfId="1" applyNumberFormat="1" applyFont="1" applyBorder="1" applyAlignment="1">
      <alignment horizontal="right" vertical="top"/>
    </xf>
    <xf numFmtId="4" fontId="38" fillId="5" borderId="13" xfId="1" applyNumberFormat="1" applyFont="1" applyFill="1" applyBorder="1" applyAlignment="1">
      <alignment horizontal="right" vertical="top"/>
    </xf>
    <xf numFmtId="0" fontId="27" fillId="0" borderId="72" xfId="1" applyFont="1" applyFill="1" applyBorder="1" applyAlignment="1">
      <alignment vertical="center" wrapText="1"/>
    </xf>
    <xf numFmtId="4" fontId="27" fillId="0" borderId="3" xfId="1" applyNumberFormat="1" applyFont="1" applyBorder="1" applyAlignment="1">
      <alignment horizontal="right" vertical="center"/>
    </xf>
    <xf numFmtId="0" fontId="26" fillId="0" borderId="74" xfId="1" applyFont="1" applyBorder="1" applyAlignment="1">
      <alignment vertical="top" wrapText="1"/>
    </xf>
    <xf numFmtId="0" fontId="27" fillId="0" borderId="57" xfId="1" applyFont="1" applyFill="1" applyBorder="1" applyAlignment="1">
      <alignment vertical="center" wrapText="1"/>
    </xf>
    <xf numFmtId="165" fontId="38" fillId="5" borderId="4" xfId="1" quotePrefix="1" applyNumberFormat="1" applyFont="1" applyFill="1" applyBorder="1" applyAlignment="1">
      <alignment horizontal="left" vertical="top" wrapText="1"/>
    </xf>
    <xf numFmtId="0" fontId="26" fillId="0" borderId="15" xfId="1" applyFont="1" applyBorder="1" applyAlignment="1">
      <alignment vertical="top" wrapText="1"/>
    </xf>
    <xf numFmtId="167" fontId="28" fillId="0" borderId="60" xfId="1" applyNumberFormat="1" applyFont="1" applyBorder="1" applyAlignment="1">
      <alignment horizontal="left" vertical="top" wrapText="1"/>
    </xf>
    <xf numFmtId="0" fontId="28" fillId="0" borderId="61" xfId="1" applyFont="1" applyBorder="1" applyAlignment="1">
      <alignment horizontal="left" vertical="top" wrapText="1"/>
    </xf>
    <xf numFmtId="4" fontId="28" fillId="0" borderId="17" xfId="1" applyNumberFormat="1" applyFont="1" applyBorder="1" applyAlignment="1">
      <alignment horizontal="right" vertical="top"/>
    </xf>
    <xf numFmtId="0" fontId="26" fillId="5" borderId="75" xfId="1" applyFont="1" applyFill="1" applyBorder="1" applyAlignment="1">
      <alignment vertical="top" wrapText="1"/>
    </xf>
    <xf numFmtId="0" fontId="38" fillId="5" borderId="66" xfId="1" applyFont="1" applyFill="1" applyBorder="1" applyAlignment="1">
      <alignment horizontal="left" vertical="top" wrapText="1"/>
    </xf>
    <xf numFmtId="167" fontId="37" fillId="0" borderId="51" xfId="1" applyNumberFormat="1" applyFont="1" applyBorder="1" applyAlignment="1">
      <alignment horizontal="left" vertical="center" wrapText="1"/>
    </xf>
    <xf numFmtId="0" fontId="34" fillId="0" borderId="53" xfId="1" applyFont="1" applyBorder="1" applyAlignment="1">
      <alignment horizontal="right" vertical="center" wrapText="1"/>
    </xf>
    <xf numFmtId="4" fontId="32" fillId="0" borderId="54" xfId="1" applyNumberFormat="1" applyFont="1" applyBorder="1" applyAlignment="1">
      <alignment horizontal="right" vertical="center" wrapText="1"/>
    </xf>
    <xf numFmtId="0" fontId="31" fillId="0" borderId="0" xfId="1" applyFont="1" applyBorder="1" applyAlignment="1">
      <alignment vertical="center" wrapText="1"/>
    </xf>
    <xf numFmtId="167" fontId="40" fillId="0" borderId="0" xfId="1" applyNumberFormat="1" applyFont="1" applyBorder="1" applyAlignment="1">
      <alignment horizontal="left" vertical="center" wrapText="1"/>
    </xf>
    <xf numFmtId="4" fontId="32" fillId="0" borderId="0" xfId="1" applyNumberFormat="1" applyFont="1" applyBorder="1" applyAlignment="1">
      <alignment horizontal="right" vertical="center" wrapText="1"/>
    </xf>
    <xf numFmtId="0" fontId="3" fillId="0" borderId="0" xfId="7"/>
    <xf numFmtId="0" fontId="5" fillId="0" borderId="0" xfId="7" applyFont="1"/>
    <xf numFmtId="0" fontId="3" fillId="0" borderId="0" xfId="7" applyAlignment="1">
      <alignment vertical="center"/>
    </xf>
    <xf numFmtId="0" fontId="43" fillId="0" borderId="5" xfId="7" applyFont="1" applyBorder="1" applyAlignment="1">
      <alignment horizontal="center" vertical="center" wrapText="1"/>
    </xf>
    <xf numFmtId="0" fontId="5" fillId="0" borderId="5" xfId="7" applyFont="1" applyBorder="1" applyAlignment="1">
      <alignment horizontal="left" vertical="center" wrapText="1"/>
    </xf>
    <xf numFmtId="0" fontId="5" fillId="0" borderId="5" xfId="7" applyFont="1" applyBorder="1" applyAlignment="1">
      <alignment horizontal="center" vertical="center"/>
    </xf>
    <xf numFmtId="0" fontId="5" fillId="0" borderId="11" xfId="7" applyFont="1" applyBorder="1" applyAlignment="1">
      <alignment horizontal="center" vertical="center"/>
    </xf>
    <xf numFmtId="0" fontId="5" fillId="0" borderId="59" xfId="7" applyFont="1" applyBorder="1" applyAlignment="1">
      <alignment horizontal="center" vertical="center"/>
    </xf>
    <xf numFmtId="0" fontId="3" fillId="0" borderId="5" xfId="7" applyFont="1" applyBorder="1" applyAlignment="1">
      <alignment horizontal="center" vertical="center"/>
    </xf>
    <xf numFmtId="0" fontId="44" fillId="0" borderId="5" xfId="7" applyFont="1" applyBorder="1" applyAlignment="1">
      <alignment vertical="center" wrapText="1"/>
    </xf>
    <xf numFmtId="164" fontId="44" fillId="0" borderId="11" xfId="7" applyNumberFormat="1" applyFont="1" applyBorder="1" applyAlignment="1">
      <alignment vertical="center" wrapText="1"/>
    </xf>
    <xf numFmtId="164" fontId="44" fillId="0" borderId="59" xfId="7" applyNumberFormat="1" applyFont="1" applyBorder="1" applyAlignment="1">
      <alignment horizontal="center" vertical="center" wrapText="1"/>
    </xf>
    <xf numFmtId="164" fontId="44" fillId="0" borderId="11" xfId="7" applyNumberFormat="1" applyFont="1" applyBorder="1" applyAlignment="1">
      <alignment horizontal="right" vertical="center" wrapText="1"/>
    </xf>
    <xf numFmtId="164" fontId="44" fillId="0" borderId="5" xfId="7" applyNumberFormat="1" applyFont="1" applyBorder="1" applyAlignment="1">
      <alignment horizontal="center" vertical="center" wrapText="1"/>
    </xf>
    <xf numFmtId="0" fontId="3" fillId="0" borderId="5" xfId="7" applyBorder="1" applyAlignment="1">
      <alignment vertical="center"/>
    </xf>
    <xf numFmtId="0" fontId="44" fillId="0" borderId="5" xfId="7" applyFont="1" applyBorder="1" applyAlignment="1">
      <alignment vertical="center"/>
    </xf>
    <xf numFmtId="164" fontId="44" fillId="0" borderId="11" xfId="7" applyNumberFormat="1" applyFont="1" applyBorder="1" applyAlignment="1">
      <alignment vertical="center"/>
    </xf>
    <xf numFmtId="0" fontId="3" fillId="0" borderId="0" xfId="7" applyAlignment="1">
      <alignment horizontal="right"/>
    </xf>
    <xf numFmtId="0" fontId="10" fillId="0" borderId="0" xfId="3"/>
    <xf numFmtId="0" fontId="45" fillId="0" borderId="29" xfId="3" applyFont="1" applyBorder="1" applyAlignment="1">
      <alignment horizontal="left" vertical="center" wrapText="1"/>
    </xf>
    <xf numFmtId="0" fontId="46" fillId="0" borderId="47" xfId="3" applyFont="1" applyBorder="1" applyAlignment="1">
      <alignment vertical="center"/>
    </xf>
    <xf numFmtId="0" fontId="46" fillId="0" borderId="48" xfId="3" applyFont="1" applyBorder="1" applyAlignment="1">
      <alignment vertical="center"/>
    </xf>
    <xf numFmtId="0" fontId="46" fillId="0" borderId="48" xfId="3" applyFont="1" applyBorder="1" applyAlignment="1">
      <alignment horizontal="center" vertical="center"/>
    </xf>
    <xf numFmtId="0" fontId="46" fillId="0" borderId="49" xfId="3" applyFont="1" applyBorder="1" applyAlignment="1">
      <alignment horizontal="center" vertical="center" wrapText="1"/>
    </xf>
    <xf numFmtId="0" fontId="13" fillId="3" borderId="36" xfId="3" applyFont="1" applyFill="1" applyBorder="1" applyAlignment="1">
      <alignment horizontal="left" vertical="top"/>
    </xf>
    <xf numFmtId="0" fontId="13" fillId="3" borderId="76" xfId="3" applyFont="1" applyFill="1" applyBorder="1" applyAlignment="1">
      <alignment horizontal="left" vertical="top"/>
    </xf>
    <xf numFmtId="0" fontId="13" fillId="3" borderId="37" xfId="3" applyFont="1" applyFill="1" applyBorder="1" applyAlignment="1">
      <alignment horizontal="left" vertical="top"/>
    </xf>
    <xf numFmtId="0" fontId="46" fillId="3" borderId="25" xfId="3" applyFont="1" applyFill="1" applyBorder="1" applyAlignment="1">
      <alignment horizontal="left" vertical="top"/>
    </xf>
    <xf numFmtId="4" fontId="46" fillId="3" borderId="77" xfId="3" applyNumberFormat="1" applyFont="1" applyFill="1" applyBorder="1" applyAlignment="1">
      <alignment horizontal="right" vertical="top"/>
    </xf>
    <xf numFmtId="0" fontId="10" fillId="0" borderId="78" xfId="3" applyBorder="1"/>
    <xf numFmtId="0" fontId="17" fillId="4" borderId="25" xfId="3" applyFont="1" applyFill="1" applyBorder="1" applyAlignment="1">
      <alignment horizontal="left" vertical="top"/>
    </xf>
    <xf numFmtId="0" fontId="17" fillId="4" borderId="25" xfId="3" applyFont="1" applyFill="1" applyBorder="1" applyAlignment="1">
      <alignment horizontal="left" vertical="top" wrapText="1"/>
    </xf>
    <xf numFmtId="4" fontId="17" fillId="4" borderId="77" xfId="3" applyNumberFormat="1" applyFont="1" applyFill="1" applyBorder="1" applyAlignment="1">
      <alignment horizontal="right" vertical="top" wrapText="1"/>
    </xf>
    <xf numFmtId="0" fontId="10" fillId="0" borderId="41" xfId="3" applyBorder="1"/>
    <xf numFmtId="0" fontId="10" fillId="0" borderId="0" xfId="3" applyBorder="1" applyAlignment="1">
      <alignment horizontal="left"/>
    </xf>
    <xf numFmtId="0" fontId="17" fillId="0" borderId="42" xfId="3" quotePrefix="1" applyFont="1" applyBorder="1" applyAlignment="1">
      <alignment horizontal="left"/>
    </xf>
    <xf numFmtId="0" fontId="17" fillId="0" borderId="42" xfId="3" applyFont="1" applyBorder="1" applyAlignment="1">
      <alignment horizontal="left"/>
    </xf>
    <xf numFmtId="4" fontId="17" fillId="0" borderId="79" xfId="3" applyNumberFormat="1" applyFont="1" applyBorder="1" applyAlignment="1">
      <alignment horizontal="right" vertical="top"/>
    </xf>
    <xf numFmtId="0" fontId="10" fillId="0" borderId="47" xfId="3" applyBorder="1"/>
    <xf numFmtId="0" fontId="10" fillId="0" borderId="48" xfId="3" applyBorder="1" applyAlignment="1">
      <alignment horizontal="left"/>
    </xf>
    <xf numFmtId="0" fontId="17" fillId="0" borderId="48" xfId="3" quotePrefix="1" applyFont="1" applyBorder="1" applyAlignment="1">
      <alignment horizontal="left"/>
    </xf>
    <xf numFmtId="0" fontId="47" fillId="0" borderId="48" xfId="3" applyFont="1" applyBorder="1" applyAlignment="1">
      <alignment horizontal="right"/>
    </xf>
    <xf numFmtId="4" fontId="47" fillId="0" borderId="49" xfId="3" applyNumberFormat="1" applyFont="1" applyBorder="1" applyAlignment="1">
      <alignment horizontal="right"/>
    </xf>
    <xf numFmtId="0" fontId="42" fillId="0" borderId="0" xfId="3" applyFont="1" applyBorder="1" applyAlignment="1">
      <alignment horizontal="left" vertical="center"/>
    </xf>
    <xf numFmtId="0" fontId="46" fillId="0" borderId="47" xfId="3" applyFont="1" applyBorder="1" applyAlignment="1">
      <alignment horizontal="left" vertical="center"/>
    </xf>
    <xf numFmtId="0" fontId="13" fillId="3" borderId="81" xfId="3" applyFont="1" applyFill="1" applyBorder="1" applyAlignment="1">
      <alignment horizontal="left" vertical="top"/>
    </xf>
    <xf numFmtId="0" fontId="13" fillId="3" borderId="25" xfId="3" applyFont="1" applyFill="1" applyBorder="1" applyAlignment="1">
      <alignment horizontal="left" vertical="top" wrapText="1"/>
    </xf>
    <xf numFmtId="4" fontId="13" fillId="3" borderId="45" xfId="3" applyNumberFormat="1" applyFont="1" applyFill="1" applyBorder="1" applyAlignment="1">
      <alignment horizontal="right" vertical="top"/>
    </xf>
    <xf numFmtId="0" fontId="10" fillId="0" borderId="40" xfId="3" applyBorder="1"/>
    <xf numFmtId="0" fontId="46" fillId="4" borderId="25" xfId="3" applyFont="1" applyFill="1" applyBorder="1" applyAlignment="1">
      <alignment horizontal="left" vertical="top" wrapText="1"/>
    </xf>
    <xf numFmtId="4" fontId="17" fillId="4" borderId="45" xfId="3" applyNumberFormat="1" applyFont="1" applyFill="1" applyBorder="1" applyAlignment="1">
      <alignment horizontal="right" vertical="top"/>
    </xf>
    <xf numFmtId="0" fontId="17" fillId="0" borderId="42" xfId="3" applyFont="1" applyBorder="1" applyAlignment="1">
      <alignment horizontal="left" wrapText="1"/>
    </xf>
    <xf numFmtId="4" fontId="17" fillId="0" borderId="82" xfId="3" applyNumberFormat="1" applyFont="1" applyBorder="1" applyAlignment="1">
      <alignment horizontal="right" vertical="top"/>
    </xf>
    <xf numFmtId="0" fontId="17" fillId="0" borderId="42" xfId="3" applyFont="1" applyFill="1" applyBorder="1" applyAlignment="1">
      <alignment horizontal="left" vertical="top"/>
    </xf>
    <xf numFmtId="0" fontId="28" fillId="0" borderId="25" xfId="1" applyFont="1" applyBorder="1" applyAlignment="1">
      <alignment horizontal="left" vertical="top" wrapText="1"/>
    </xf>
    <xf numFmtId="4" fontId="17" fillId="0" borderId="82" xfId="3" applyNumberFormat="1" applyFont="1" applyFill="1" applyBorder="1" applyAlignment="1">
      <alignment horizontal="right" vertical="top"/>
    </xf>
    <xf numFmtId="0" fontId="17" fillId="0" borderId="43" xfId="3" applyFont="1" applyBorder="1" applyAlignment="1">
      <alignment horizontal="left"/>
    </xf>
    <xf numFmtId="0" fontId="10" fillId="0" borderId="43" xfId="3" applyBorder="1" applyAlignment="1">
      <alignment horizontal="left"/>
    </xf>
    <xf numFmtId="0" fontId="10" fillId="4" borderId="25" xfId="3" applyFill="1" applyBorder="1" applyAlignment="1">
      <alignment horizontal="left" vertical="top"/>
    </xf>
    <xf numFmtId="0" fontId="10" fillId="0" borderId="42" xfId="3" applyBorder="1" applyAlignment="1">
      <alignment horizontal="left"/>
    </xf>
    <xf numFmtId="0" fontId="17" fillId="0" borderId="25" xfId="3" applyFont="1" applyBorder="1" applyAlignment="1">
      <alignment horizontal="left"/>
    </xf>
    <xf numFmtId="0" fontId="17" fillId="0" borderId="25" xfId="3" applyFont="1" applyBorder="1" applyAlignment="1">
      <alignment horizontal="left" wrapText="1"/>
    </xf>
    <xf numFmtId="4" fontId="17" fillId="0" borderId="45" xfId="3" applyNumberFormat="1" applyFont="1" applyBorder="1" applyAlignment="1">
      <alignment horizontal="right" vertical="top"/>
    </xf>
    <xf numFmtId="0" fontId="10" fillId="0" borderId="46" xfId="3" applyBorder="1" applyAlignment="1">
      <alignment horizontal="left"/>
    </xf>
    <xf numFmtId="0" fontId="17" fillId="4" borderId="46" xfId="3" applyFont="1" applyFill="1" applyBorder="1" applyAlignment="1">
      <alignment horizontal="left" vertical="top"/>
    </xf>
    <xf numFmtId="49" fontId="17" fillId="0" borderId="42" xfId="3" applyNumberFormat="1" applyFont="1" applyBorder="1" applyAlignment="1">
      <alignment horizontal="left" wrapText="1"/>
    </xf>
    <xf numFmtId="4" fontId="47" fillId="0" borderId="83" xfId="3" applyNumberFormat="1" applyFont="1" applyBorder="1" applyAlignment="1">
      <alignment horizontal="right"/>
    </xf>
    <xf numFmtId="0" fontId="10" fillId="0" borderId="0" xfId="3" applyBorder="1"/>
    <xf numFmtId="164" fontId="27" fillId="0" borderId="0" xfId="2" applyFont="1" applyFill="1" applyBorder="1" applyAlignment="1" applyProtection="1"/>
    <xf numFmtId="0" fontId="29" fillId="0" borderId="0" xfId="4" applyFont="1" applyBorder="1" applyAlignment="1">
      <alignment horizontal="center"/>
    </xf>
    <xf numFmtId="0" fontId="48" fillId="0" borderId="0" xfId="4" applyFont="1"/>
    <xf numFmtId="0" fontId="27" fillId="0" borderId="0" xfId="4" applyFont="1"/>
    <xf numFmtId="0" fontId="2" fillId="0" borderId="0" xfId="4" applyFont="1"/>
    <xf numFmtId="0" fontId="41" fillId="0" borderId="0" xfId="4" applyFont="1" applyBorder="1" applyAlignment="1">
      <alignment horizontal="center"/>
    </xf>
    <xf numFmtId="164" fontId="49" fillId="0" borderId="0" xfId="2" applyFont="1" applyFill="1" applyBorder="1" applyAlignment="1" applyProtection="1">
      <alignment horizontal="left" vertical="center"/>
    </xf>
    <xf numFmtId="0" fontId="50" fillId="0" borderId="0" xfId="4" applyFont="1"/>
    <xf numFmtId="164" fontId="49" fillId="0" borderId="0" xfId="2" applyFont="1" applyFill="1" applyBorder="1" applyAlignment="1" applyProtection="1">
      <alignment horizontal="right" vertical="center"/>
    </xf>
    <xf numFmtId="164" fontId="36" fillId="0" borderId="0" xfId="2" applyFont="1" applyFill="1" applyBorder="1" applyAlignment="1" applyProtection="1">
      <alignment horizontal="center" vertical="center"/>
    </xf>
    <xf numFmtId="164" fontId="27" fillId="0" borderId="0" xfId="2" applyFont="1" applyFill="1" applyBorder="1" applyAlignment="1" applyProtection="1">
      <alignment horizontal="center"/>
    </xf>
    <xf numFmtId="0" fontId="3" fillId="0" borderId="0" xfId="12" applyFont="1" applyAlignment="1">
      <alignment horizontal="center" vertical="center"/>
    </xf>
    <xf numFmtId="164" fontId="36" fillId="0" borderId="0" xfId="2" applyFont="1" applyFill="1" applyBorder="1" applyAlignment="1" applyProtection="1">
      <alignment horizontal="center"/>
    </xf>
    <xf numFmtId="164" fontId="52" fillId="0" borderId="1" xfId="2" applyFont="1" applyFill="1" applyBorder="1" applyAlignment="1" applyProtection="1">
      <alignment horizontal="center" vertical="center"/>
    </xf>
    <xf numFmtId="164" fontId="52" fillId="0" borderId="2" xfId="2" applyFont="1" applyFill="1" applyBorder="1" applyAlignment="1" applyProtection="1">
      <alignment horizontal="center" vertical="center"/>
    </xf>
    <xf numFmtId="164" fontId="52" fillId="0" borderId="10" xfId="2" applyFont="1" applyFill="1" applyBorder="1" applyAlignment="1" applyProtection="1">
      <alignment horizontal="left" vertical="center"/>
    </xf>
    <xf numFmtId="164" fontId="29" fillId="0" borderId="84" xfId="2" applyFont="1" applyFill="1" applyBorder="1" applyAlignment="1" applyProtection="1"/>
    <xf numFmtId="164" fontId="34" fillId="0" borderId="10" xfId="2" applyFont="1" applyFill="1" applyBorder="1" applyAlignment="1" applyProtection="1">
      <alignment horizontal="center" vertical="center"/>
    </xf>
    <xf numFmtId="164" fontId="34" fillId="0" borderId="73" xfId="2" applyFont="1" applyFill="1" applyBorder="1" applyAlignment="1" applyProtection="1">
      <alignment horizontal="center" vertical="center"/>
    </xf>
    <xf numFmtId="164" fontId="34" fillId="0" borderId="85" xfId="2" applyFont="1" applyFill="1" applyBorder="1" applyAlignment="1" applyProtection="1">
      <alignment horizontal="center" vertical="center"/>
    </xf>
    <xf numFmtId="164" fontId="34" fillId="0" borderId="3" xfId="2" applyFont="1" applyFill="1" applyBorder="1" applyAlignment="1" applyProtection="1">
      <alignment horizontal="center" vertical="center" wrapText="1"/>
    </xf>
    <xf numFmtId="165" fontId="38" fillId="5" borderId="14" xfId="2" applyNumberFormat="1" applyFont="1" applyFill="1" applyBorder="1" applyAlignment="1" applyProtection="1">
      <alignment horizontal="left" vertical="top"/>
    </xf>
    <xf numFmtId="164" fontId="26" fillId="5" borderId="16" xfId="2" applyFont="1" applyFill="1" applyBorder="1" applyAlignment="1" applyProtection="1">
      <alignment vertical="top"/>
    </xf>
    <xf numFmtId="164" fontId="26" fillId="5" borderId="61" xfId="2" applyFont="1" applyFill="1" applyBorder="1" applyAlignment="1" applyProtection="1">
      <alignment vertical="top"/>
    </xf>
    <xf numFmtId="164" fontId="26" fillId="5" borderId="60" xfId="2" applyFont="1" applyFill="1" applyBorder="1" applyAlignment="1" applyProtection="1">
      <alignment vertical="top"/>
    </xf>
    <xf numFmtId="49" fontId="38" fillId="5" borderId="61" xfId="2" applyNumberFormat="1" applyFont="1" applyFill="1" applyBorder="1" applyAlignment="1" applyProtection="1">
      <alignment horizontal="left" vertical="top" wrapText="1"/>
    </xf>
    <xf numFmtId="168" fontId="38" fillId="5" borderId="86" xfId="2" applyNumberFormat="1" applyFont="1" applyFill="1" applyBorder="1" applyAlignment="1" applyProtection="1">
      <alignment horizontal="right" vertical="top"/>
    </xf>
    <xf numFmtId="168" fontId="38" fillId="5" borderId="87" xfId="2" applyNumberFormat="1" applyFont="1" applyFill="1" applyBorder="1" applyAlignment="1" applyProtection="1">
      <alignment horizontal="right" vertical="top"/>
    </xf>
    <xf numFmtId="4" fontId="38" fillId="5" borderId="17" xfId="2" applyNumberFormat="1" applyFont="1" applyFill="1" applyBorder="1" applyAlignment="1" applyProtection="1">
      <alignment horizontal="right" vertical="top"/>
    </xf>
    <xf numFmtId="0" fontId="26" fillId="0" borderId="0" xfId="4" applyFont="1" applyAlignment="1">
      <alignment vertical="top"/>
    </xf>
    <xf numFmtId="164" fontId="26" fillId="0" borderId="14" xfId="2" applyFont="1" applyFill="1" applyBorder="1" applyAlignment="1" applyProtection="1">
      <alignment vertical="top"/>
    </xf>
    <xf numFmtId="166" fontId="28" fillId="6" borderId="16" xfId="2" applyNumberFormat="1" applyFont="1" applyFill="1" applyBorder="1" applyAlignment="1" applyProtection="1">
      <alignment horizontal="left" vertical="top"/>
    </xf>
    <xf numFmtId="164" fontId="26" fillId="6" borderId="61" xfId="2" applyFont="1" applyFill="1" applyBorder="1" applyAlignment="1" applyProtection="1">
      <alignment vertical="top"/>
    </xf>
    <xf numFmtId="164" fontId="26" fillId="6" borderId="60" xfId="2" applyFont="1" applyFill="1" applyBorder="1" applyAlignment="1" applyProtection="1">
      <alignment vertical="top"/>
    </xf>
    <xf numFmtId="164" fontId="28" fillId="6" borderId="61" xfId="2" applyFont="1" applyFill="1" applyBorder="1" applyAlignment="1" applyProtection="1">
      <alignment horizontal="left" vertical="top" wrapText="1"/>
    </xf>
    <xf numFmtId="168" fontId="28" fillId="6" borderId="86" xfId="2" applyNumberFormat="1" applyFont="1" applyFill="1" applyBorder="1" applyAlignment="1" applyProtection="1">
      <alignment horizontal="right" vertical="top"/>
    </xf>
    <xf numFmtId="168" fontId="28" fillId="6" borderId="87" xfId="2" applyNumberFormat="1" applyFont="1" applyFill="1" applyBorder="1" applyAlignment="1" applyProtection="1">
      <alignment horizontal="right" vertical="top"/>
    </xf>
    <xf numFmtId="4" fontId="28" fillId="6" borderId="17" xfId="2" applyNumberFormat="1" applyFont="1" applyFill="1" applyBorder="1" applyAlignment="1" applyProtection="1">
      <alignment horizontal="right" vertical="top"/>
    </xf>
    <xf numFmtId="164" fontId="26" fillId="0" borderId="18" xfId="2" applyFont="1" applyFill="1" applyBorder="1" applyAlignment="1" applyProtection="1">
      <alignment vertical="top"/>
    </xf>
    <xf numFmtId="164" fontId="26" fillId="0" borderId="16" xfId="2" applyFont="1" applyFill="1" applyBorder="1" applyAlignment="1" applyProtection="1">
      <alignment vertical="top"/>
    </xf>
    <xf numFmtId="164" fontId="26" fillId="0" borderId="11" xfId="2" applyFont="1" applyFill="1" applyBorder="1" applyAlignment="1" applyProtection="1">
      <alignment vertical="top"/>
    </xf>
    <xf numFmtId="169" fontId="28" fillId="0" borderId="59" xfId="2" applyNumberFormat="1" applyFont="1" applyFill="1" applyBorder="1" applyAlignment="1" applyProtection="1">
      <alignment horizontal="left" vertical="top"/>
    </xf>
    <xf numFmtId="164" fontId="28" fillId="0" borderId="11" xfId="2" applyFont="1" applyFill="1" applyBorder="1" applyAlignment="1" applyProtection="1">
      <alignment horizontal="left" vertical="top"/>
    </xf>
    <xf numFmtId="168" fontId="28" fillId="0" borderId="88" xfId="2" applyNumberFormat="1" applyFont="1" applyFill="1" applyBorder="1" applyAlignment="1" applyProtection="1">
      <alignment horizontal="right" vertical="top"/>
    </xf>
    <xf numFmtId="168" fontId="28" fillId="0" borderId="89" xfId="2" applyNumberFormat="1" applyFont="1" applyFill="1" applyBorder="1" applyAlignment="1" applyProtection="1">
      <alignment horizontal="right" vertical="top"/>
    </xf>
    <xf numFmtId="4" fontId="28" fillId="0" borderId="6" xfId="2" applyNumberFormat="1" applyFont="1" applyFill="1" applyBorder="1" applyAlignment="1" applyProtection="1">
      <alignment horizontal="right" vertical="top"/>
    </xf>
    <xf numFmtId="164" fontId="27" fillId="0" borderId="26" xfId="2" applyFont="1" applyFill="1" applyBorder="1" applyAlignment="1" applyProtection="1">
      <alignment vertical="center"/>
    </xf>
    <xf numFmtId="164" fontId="27" fillId="0" borderId="27" xfId="2" applyFont="1" applyFill="1" applyBorder="1" applyAlignment="1" applyProtection="1">
      <alignment vertical="center"/>
    </xf>
    <xf numFmtId="164" fontId="27" fillId="0" borderId="53" xfId="2" applyFont="1" applyFill="1" applyBorder="1" applyAlignment="1" applyProtection="1">
      <alignment vertical="center"/>
    </xf>
    <xf numFmtId="164" fontId="27" fillId="0" borderId="52" xfId="2" applyFont="1" applyFill="1" applyBorder="1" applyAlignment="1" applyProtection="1">
      <alignment vertical="center"/>
    </xf>
    <xf numFmtId="164" fontId="34" fillId="0" borderId="53" xfId="2" applyFont="1" applyFill="1" applyBorder="1" applyAlignment="1" applyProtection="1">
      <alignment horizontal="right" vertical="center"/>
    </xf>
    <xf numFmtId="168" fontId="34" fillId="0" borderId="90" xfId="2" applyNumberFormat="1" applyFont="1" applyFill="1" applyBorder="1" applyAlignment="1" applyProtection="1">
      <alignment horizontal="right" vertical="center"/>
    </xf>
    <xf numFmtId="168" fontId="34" fillId="0" borderId="91" xfId="2" applyNumberFormat="1" applyFont="1" applyFill="1" applyBorder="1" applyAlignment="1" applyProtection="1">
      <alignment horizontal="right" vertical="center"/>
    </xf>
    <xf numFmtId="4" fontId="34" fillId="0" borderId="54" xfId="2" applyNumberFormat="1" applyFont="1" applyFill="1" applyBorder="1" applyAlignment="1" applyProtection="1">
      <alignment horizontal="right" vertical="center"/>
    </xf>
    <xf numFmtId="0" fontId="27" fillId="0" borderId="0" xfId="4" applyFont="1" applyAlignment="1">
      <alignment vertical="center"/>
    </xf>
    <xf numFmtId="164" fontId="37" fillId="0" borderId="0" xfId="2" applyFont="1" applyFill="1" applyBorder="1" applyAlignment="1" applyProtection="1">
      <alignment horizontal="left" vertical="top"/>
    </xf>
    <xf numFmtId="170" fontId="37" fillId="0" borderId="0" xfId="2" applyNumberFormat="1" applyFont="1" applyFill="1" applyBorder="1" applyAlignment="1" applyProtection="1">
      <alignment horizontal="left" vertical="top"/>
    </xf>
    <xf numFmtId="4" fontId="27" fillId="0" borderId="0" xfId="2" applyNumberFormat="1" applyFont="1" applyFill="1" applyBorder="1" applyAlignment="1" applyProtection="1"/>
    <xf numFmtId="164" fontId="34" fillId="0" borderId="73" xfId="2" applyFont="1" applyFill="1" applyBorder="1" applyAlignment="1" applyProtection="1">
      <alignment horizontal="center" vertical="center" wrapText="1"/>
    </xf>
    <xf numFmtId="4" fontId="34" fillId="0" borderId="3" xfId="2" applyNumberFormat="1" applyFont="1" applyFill="1" applyBorder="1" applyAlignment="1" applyProtection="1">
      <alignment horizontal="center" vertical="center" wrapText="1"/>
    </xf>
    <xf numFmtId="165" fontId="38" fillId="5" borderId="4" xfId="2" applyNumberFormat="1" applyFont="1" applyFill="1" applyBorder="1" applyAlignment="1" applyProtection="1">
      <alignment horizontal="left" vertical="top"/>
    </xf>
    <xf numFmtId="164" fontId="26" fillId="5" borderId="5" xfId="2" applyFont="1" applyFill="1" applyBorder="1" applyAlignment="1" applyProtection="1">
      <alignment vertical="top"/>
    </xf>
    <xf numFmtId="164" fontId="26" fillId="5" borderId="11" xfId="2" applyFont="1" applyFill="1" applyBorder="1" applyAlignment="1" applyProtection="1">
      <alignment vertical="top"/>
    </xf>
    <xf numFmtId="164" fontId="26" fillId="5" borderId="59" xfId="2" applyFont="1" applyFill="1" applyBorder="1" applyAlignment="1" applyProtection="1">
      <alignment vertical="top"/>
    </xf>
    <xf numFmtId="164" fontId="38" fillId="5" borderId="11" xfId="2" applyFont="1" applyFill="1" applyBorder="1" applyAlignment="1" applyProtection="1">
      <alignment horizontal="left" vertical="top"/>
    </xf>
    <xf numFmtId="168" fontId="38" fillId="5" borderId="88" xfId="2" applyNumberFormat="1" applyFont="1" applyFill="1" applyBorder="1" applyAlignment="1" applyProtection="1">
      <alignment horizontal="right" vertical="top"/>
    </xf>
    <xf numFmtId="168" fontId="38" fillId="5" borderId="89" xfId="2" applyNumberFormat="1" applyFont="1" applyFill="1" applyBorder="1" applyAlignment="1" applyProtection="1">
      <alignment horizontal="right" vertical="top"/>
    </xf>
    <xf numFmtId="4" fontId="38" fillId="5" borderId="6" xfId="2" applyNumberFormat="1" applyFont="1" applyFill="1" applyBorder="1" applyAlignment="1" applyProtection="1">
      <alignment horizontal="right" vertical="top"/>
    </xf>
    <xf numFmtId="166" fontId="28" fillId="6" borderId="5" xfId="2" applyNumberFormat="1" applyFont="1" applyFill="1" applyBorder="1" applyAlignment="1" applyProtection="1">
      <alignment horizontal="left" vertical="top"/>
    </xf>
    <xf numFmtId="164" fontId="26" fillId="6" borderId="11" xfId="2" applyFont="1" applyFill="1" applyBorder="1" applyAlignment="1" applyProtection="1">
      <alignment vertical="top"/>
    </xf>
    <xf numFmtId="164" fontId="26" fillId="6" borderId="59" xfId="2" applyFont="1" applyFill="1" applyBorder="1" applyAlignment="1" applyProtection="1">
      <alignment vertical="top"/>
    </xf>
    <xf numFmtId="164" fontId="28" fillId="6" borderId="11" xfId="2" applyFont="1" applyFill="1" applyBorder="1" applyAlignment="1" applyProtection="1">
      <alignment horizontal="left" vertical="top"/>
    </xf>
    <xf numFmtId="168" fontId="28" fillId="6" borderId="88" xfId="2" applyNumberFormat="1" applyFont="1" applyFill="1" applyBorder="1" applyAlignment="1" applyProtection="1">
      <alignment horizontal="right" vertical="top"/>
    </xf>
    <xf numFmtId="168" fontId="28" fillId="6" borderId="89" xfId="2" applyNumberFormat="1" applyFont="1" applyFill="1" applyBorder="1" applyAlignment="1" applyProtection="1">
      <alignment horizontal="right" vertical="top"/>
    </xf>
    <xf numFmtId="4" fontId="28" fillId="6" borderId="6" xfId="2" applyNumberFormat="1" applyFont="1" applyFill="1" applyBorder="1" applyAlignment="1" applyProtection="1">
      <alignment horizontal="right" vertical="top"/>
    </xf>
    <xf numFmtId="164" fontId="26" fillId="0" borderId="15" xfId="2" applyFont="1" applyFill="1" applyBorder="1" applyAlignment="1" applyProtection="1">
      <alignment vertical="top"/>
    </xf>
    <xf numFmtId="164" fontId="26" fillId="0" borderId="61" xfId="2" applyFont="1" applyFill="1" applyBorder="1" applyAlignment="1" applyProtection="1">
      <alignment vertical="top"/>
    </xf>
    <xf numFmtId="167" fontId="28" fillId="0" borderId="60" xfId="2" applyNumberFormat="1" applyFont="1" applyFill="1" applyBorder="1" applyAlignment="1" applyProtection="1">
      <alignment horizontal="left" vertical="top"/>
    </xf>
    <xf numFmtId="164" fontId="28" fillId="0" borderId="61" xfId="2" applyFont="1" applyFill="1" applyBorder="1" applyAlignment="1" applyProtection="1">
      <alignment horizontal="left" vertical="top"/>
    </xf>
    <xf numFmtId="4" fontId="28" fillId="0" borderId="86" xfId="2" applyNumberFormat="1" applyFont="1" applyFill="1" applyBorder="1" applyAlignment="1" applyProtection="1">
      <alignment horizontal="right" vertical="top"/>
    </xf>
    <xf numFmtId="4" fontId="28" fillId="0" borderId="87" xfId="2" applyNumberFormat="1" applyFont="1" applyFill="1" applyBorder="1" applyAlignment="1" applyProtection="1">
      <alignment horizontal="right" vertical="top"/>
    </xf>
    <xf numFmtId="4" fontId="28" fillId="0" borderId="17" xfId="2" applyNumberFormat="1" applyFont="1" applyFill="1" applyBorder="1" applyAlignment="1" applyProtection="1">
      <alignment horizontal="right" vertical="top"/>
    </xf>
    <xf numFmtId="167" fontId="28" fillId="0" borderId="59" xfId="2" applyNumberFormat="1" applyFont="1" applyFill="1" applyBorder="1" applyAlignment="1" applyProtection="1">
      <alignment horizontal="left" vertical="top"/>
    </xf>
    <xf numFmtId="171" fontId="28" fillId="0" borderId="88" xfId="2" applyNumberFormat="1" applyFont="1" applyFill="1" applyBorder="1" applyAlignment="1" applyProtection="1">
      <alignment horizontal="right" vertical="top"/>
    </xf>
    <xf numFmtId="171" fontId="28" fillId="0" borderId="89" xfId="2" applyNumberFormat="1" applyFont="1" applyFill="1" applyBorder="1" applyAlignment="1" applyProtection="1">
      <alignment horizontal="right" vertical="top"/>
    </xf>
    <xf numFmtId="4" fontId="28" fillId="0" borderId="88" xfId="2" applyNumberFormat="1" applyFont="1" applyFill="1" applyBorder="1" applyAlignment="1" applyProtection="1">
      <alignment horizontal="right" vertical="top"/>
    </xf>
    <xf numFmtId="172" fontId="28" fillId="0" borderId="88" xfId="2" applyNumberFormat="1" applyFont="1" applyFill="1" applyBorder="1" applyAlignment="1" applyProtection="1">
      <alignment horizontal="right" vertical="top"/>
    </xf>
    <xf numFmtId="172" fontId="28" fillId="0" borderId="89" xfId="2" applyNumberFormat="1" applyFont="1" applyFill="1" applyBorder="1" applyAlignment="1" applyProtection="1">
      <alignment horizontal="right" vertical="top"/>
    </xf>
    <xf numFmtId="164" fontId="28" fillId="0" borderId="11" xfId="2" applyFont="1" applyFill="1" applyBorder="1" applyAlignment="1" applyProtection="1">
      <alignment horizontal="left" vertical="top" wrapText="1"/>
    </xf>
    <xf numFmtId="171" fontId="28" fillId="0" borderId="88" xfId="2" applyNumberFormat="1" applyFont="1" applyFill="1" applyBorder="1" applyAlignment="1" applyProtection="1">
      <alignment horizontal="right" vertical="top" wrapText="1"/>
    </xf>
    <xf numFmtId="171" fontId="28" fillId="0" borderId="89" xfId="2" applyNumberFormat="1" applyFont="1" applyFill="1" applyBorder="1" applyAlignment="1" applyProtection="1">
      <alignment horizontal="right" vertical="top" wrapText="1"/>
    </xf>
    <xf numFmtId="0" fontId="27" fillId="0" borderId="0" xfId="6" applyFont="1"/>
    <xf numFmtId="0" fontId="53" fillId="0" borderId="0" xfId="6" applyFont="1"/>
    <xf numFmtId="0" fontId="41" fillId="0" borderId="0" xfId="6" applyFont="1"/>
    <xf numFmtId="0" fontId="6" fillId="0" borderId="14" xfId="1" applyFont="1" applyBorder="1" applyAlignment="1">
      <alignment horizontal="right" vertical="top"/>
    </xf>
    <xf numFmtId="0" fontId="7" fillId="0" borderId="16" xfId="1" applyFont="1" applyBorder="1" applyAlignment="1">
      <alignment horizontal="center" vertical="top"/>
    </xf>
    <xf numFmtId="0" fontId="8" fillId="0" borderId="16" xfId="1" applyFont="1" applyBorder="1" applyAlignment="1">
      <alignment horizontal="left" vertical="top" wrapText="1"/>
    </xf>
    <xf numFmtId="4" fontId="7" fillId="0" borderId="16" xfId="1" applyNumberFormat="1" applyFont="1" applyBorder="1" applyAlignment="1">
      <alignment vertical="top"/>
    </xf>
    <xf numFmtId="4" fontId="7" fillId="0" borderId="17" xfId="1" applyNumberFormat="1" applyFont="1" applyBorder="1" applyAlignment="1">
      <alignment vertical="top"/>
    </xf>
    <xf numFmtId="0" fontId="6" fillId="0" borderId="74" xfId="1" applyFont="1" applyBorder="1" applyAlignment="1">
      <alignment horizontal="right" vertical="top"/>
    </xf>
    <xf numFmtId="0" fontId="7" fillId="0" borderId="12" xfId="1" applyFont="1" applyBorder="1" applyAlignment="1">
      <alignment horizontal="center" vertical="top"/>
    </xf>
    <xf numFmtId="4" fontId="7" fillId="0" borderId="12" xfId="1" applyNumberFormat="1" applyFont="1" applyBorder="1" applyAlignment="1">
      <alignment vertical="top"/>
    </xf>
    <xf numFmtId="4" fontId="7" fillId="0" borderId="13" xfId="1" applyNumberFormat="1" applyFont="1" applyBorder="1" applyAlignment="1">
      <alignment vertical="top"/>
    </xf>
    <xf numFmtId="0" fontId="6" fillId="0" borderId="18" xfId="1" applyFont="1" applyBorder="1" applyAlignment="1">
      <alignment horizontal="right" vertical="top"/>
    </xf>
    <xf numFmtId="0" fontId="7" fillId="0" borderId="15" xfId="1" applyFont="1" applyBorder="1" applyAlignment="1">
      <alignment horizontal="center" vertical="top"/>
    </xf>
    <xf numFmtId="4" fontId="7" fillId="0" borderId="15" xfId="1" applyNumberFormat="1" applyFont="1" applyBorder="1" applyAlignment="1">
      <alignment vertical="top"/>
    </xf>
    <xf numFmtId="4" fontId="7" fillId="0" borderId="20" xfId="1" applyNumberFormat="1" applyFont="1" applyBorder="1" applyAlignment="1">
      <alignment vertical="top"/>
    </xf>
    <xf numFmtId="0" fontId="54" fillId="0" borderId="15" xfId="1" applyFont="1" applyBorder="1" applyAlignment="1">
      <alignment horizontal="left" vertical="top" wrapText="1"/>
    </xf>
    <xf numFmtId="0" fontId="54" fillId="0" borderId="12" xfId="1" applyFont="1" applyBorder="1" applyAlignment="1">
      <alignment horizontal="left" vertical="top" wrapText="1"/>
    </xf>
    <xf numFmtId="4" fontId="1" fillId="0" borderId="15" xfId="9" applyNumberFormat="1" applyBorder="1" applyAlignment="1">
      <alignment horizontal="right" vertical="center"/>
    </xf>
    <xf numFmtId="4" fontId="1" fillId="0" borderId="20" xfId="9" applyNumberFormat="1" applyBorder="1" applyAlignment="1">
      <alignment horizontal="right" vertical="center"/>
    </xf>
    <xf numFmtId="49" fontId="13" fillId="0" borderId="92" xfId="9" applyNumberFormat="1" applyFont="1" applyBorder="1" applyAlignment="1">
      <alignment horizontal="center" vertical="top"/>
    </xf>
    <xf numFmtId="0" fontId="1" fillId="0" borderId="25" xfId="9" applyFont="1" applyBorder="1" applyAlignment="1">
      <alignment horizontal="left" vertical="top" wrapText="1"/>
    </xf>
    <xf numFmtId="0" fontId="11" fillId="0" borderId="25" xfId="9" applyFont="1" applyBorder="1" applyAlignment="1">
      <alignment horizontal="left" vertical="top" wrapText="1"/>
    </xf>
    <xf numFmtId="4" fontId="1" fillId="0" borderId="93" xfId="9" applyNumberFormat="1" applyBorder="1" applyAlignment="1">
      <alignment horizontal="right" vertical="center"/>
    </xf>
    <xf numFmtId="4" fontId="16" fillId="0" borderId="20" xfId="9" applyNumberFormat="1" applyFont="1" applyBorder="1" applyAlignment="1">
      <alignment horizontal="right" vertical="center"/>
    </xf>
    <xf numFmtId="0" fontId="22" fillId="0" borderId="44" xfId="8" applyFont="1" applyBorder="1" applyAlignment="1">
      <alignment horizontal="center" vertical="top" wrapText="1"/>
    </xf>
    <xf numFmtId="166" fontId="28" fillId="9" borderId="5" xfId="1" applyNumberFormat="1" applyFont="1" applyFill="1" applyBorder="1" applyAlignment="1">
      <alignment horizontal="left" vertical="top" wrapText="1"/>
    </xf>
    <xf numFmtId="0" fontId="26" fillId="9" borderId="59" xfId="1" applyFont="1" applyFill="1" applyBorder="1" applyAlignment="1">
      <alignment vertical="top" wrapText="1"/>
    </xf>
    <xf numFmtId="0" fontId="28" fillId="9" borderId="11" xfId="1" applyFont="1" applyFill="1" applyBorder="1" applyAlignment="1">
      <alignment horizontal="left" vertical="top" wrapText="1"/>
    </xf>
    <xf numFmtId="4" fontId="28" fillId="9" borderId="6" xfId="1" applyNumberFormat="1" applyFont="1" applyFill="1" applyBorder="1" applyAlignment="1">
      <alignment horizontal="right" vertical="top"/>
    </xf>
    <xf numFmtId="166" fontId="28" fillId="9" borderId="5" xfId="1" quotePrefix="1" applyNumberFormat="1" applyFont="1" applyFill="1" applyBorder="1" applyAlignment="1">
      <alignment horizontal="left" vertical="top" wrapText="1"/>
    </xf>
    <xf numFmtId="166" fontId="28" fillId="9" borderId="12" xfId="1" applyNumberFormat="1" applyFont="1" applyFill="1" applyBorder="1" applyAlignment="1">
      <alignment horizontal="left" vertical="top" wrapText="1"/>
    </xf>
    <xf numFmtId="0" fontId="26" fillId="9" borderId="75" xfId="1" applyFont="1" applyFill="1" applyBorder="1" applyAlignment="1">
      <alignment vertical="top" wrapText="1"/>
    </xf>
    <xf numFmtId="0" fontId="28" fillId="9" borderId="66" xfId="1" applyFont="1" applyFill="1" applyBorder="1" applyAlignment="1">
      <alignment horizontal="left" vertical="top" wrapText="1"/>
    </xf>
    <xf numFmtId="4" fontId="28" fillId="9" borderId="13" xfId="1" applyNumberFormat="1" applyFont="1" applyFill="1" applyBorder="1" applyAlignment="1">
      <alignment horizontal="right" vertical="top"/>
    </xf>
    <xf numFmtId="0" fontId="26" fillId="9" borderId="12" xfId="1" applyFont="1" applyFill="1" applyBorder="1" applyAlignment="1">
      <alignment horizontal="left" vertical="top" wrapText="1"/>
    </xf>
    <xf numFmtId="167" fontId="28" fillId="9" borderId="0" xfId="1" applyNumberFormat="1" applyFont="1" applyFill="1" applyBorder="1" applyAlignment="1">
      <alignment horizontal="left" vertical="top" wrapText="1"/>
    </xf>
    <xf numFmtId="4" fontId="28" fillId="9" borderId="20" xfId="1" applyNumberFormat="1" applyFont="1" applyFill="1" applyBorder="1" applyAlignment="1">
      <alignment horizontal="right" vertical="top"/>
    </xf>
    <xf numFmtId="0" fontId="26" fillId="9" borderId="5" xfId="1" applyFont="1" applyFill="1" applyBorder="1" applyAlignment="1">
      <alignment horizontal="left" vertical="top" wrapText="1"/>
    </xf>
    <xf numFmtId="4" fontId="28" fillId="9" borderId="17" xfId="1" applyNumberFormat="1" applyFont="1" applyFill="1" applyBorder="1" applyAlignment="1">
      <alignment horizontal="right" vertical="top"/>
    </xf>
    <xf numFmtId="0" fontId="26" fillId="9" borderId="60" xfId="1" applyFont="1" applyFill="1" applyBorder="1" applyAlignment="1">
      <alignment vertical="top" wrapText="1"/>
    </xf>
    <xf numFmtId="0" fontId="28" fillId="9" borderId="61" xfId="1" applyFont="1" applyFill="1" applyBorder="1" applyAlignment="1">
      <alignment horizontal="left" vertical="top" wrapText="1"/>
    </xf>
    <xf numFmtId="0" fontId="27" fillId="0" borderId="65" xfId="1" applyFont="1" applyBorder="1" applyAlignment="1">
      <alignment vertical="center" wrapText="1"/>
    </xf>
    <xf numFmtId="0" fontId="26" fillId="5" borderId="12" xfId="1" applyFont="1" applyFill="1" applyBorder="1" applyAlignment="1">
      <alignment vertical="top" wrapText="1"/>
    </xf>
    <xf numFmtId="167" fontId="28" fillId="5" borderId="75" xfId="1" applyNumberFormat="1" applyFont="1" applyFill="1" applyBorder="1" applyAlignment="1">
      <alignment horizontal="left" vertical="top" wrapText="1"/>
    </xf>
    <xf numFmtId="0" fontId="27" fillId="0" borderId="25" xfId="1" applyFont="1" applyBorder="1" applyAlignment="1">
      <alignment horizontal="left" vertical="center" wrapText="1"/>
    </xf>
    <xf numFmtId="0" fontId="26" fillId="0" borderId="57" xfId="1" applyFont="1" applyBorder="1" applyAlignment="1">
      <alignment vertical="center" wrapText="1"/>
    </xf>
    <xf numFmtId="0" fontId="26" fillId="7" borderId="25" xfId="1" applyFont="1" applyFill="1" applyBorder="1" applyAlignment="1">
      <alignment horizontal="left" vertical="center" wrapText="1"/>
    </xf>
    <xf numFmtId="0" fontId="26" fillId="7" borderId="58" xfId="1" applyFont="1" applyFill="1" applyBorder="1" applyAlignment="1">
      <alignment horizontal="left" vertical="center" wrapText="1"/>
    </xf>
    <xf numFmtId="4" fontId="26" fillId="7" borderId="13" xfId="1" applyNumberFormat="1" applyFont="1" applyFill="1" applyBorder="1" applyAlignment="1">
      <alignment vertical="center"/>
    </xf>
    <xf numFmtId="0" fontId="43" fillId="8" borderId="25" xfId="1" applyFont="1" applyFill="1" applyBorder="1" applyAlignment="1">
      <alignment horizontal="left" vertical="center" wrapText="1"/>
    </xf>
    <xf numFmtId="0" fontId="43" fillId="8" borderId="58" xfId="1" applyFont="1" applyFill="1" applyBorder="1" applyAlignment="1">
      <alignment horizontal="left" vertical="center" wrapText="1"/>
    </xf>
    <xf numFmtId="4" fontId="26" fillId="0" borderId="13" xfId="1" applyNumberFormat="1" applyFont="1" applyBorder="1" applyAlignment="1">
      <alignment vertical="center"/>
    </xf>
    <xf numFmtId="0" fontId="26" fillId="0" borderId="25" xfId="1" applyFont="1" applyBorder="1" applyAlignment="1">
      <alignment horizontal="left" vertical="top" wrapText="1"/>
    </xf>
    <xf numFmtId="4" fontId="43" fillId="8" borderId="13" xfId="1" applyNumberFormat="1" applyFont="1" applyFill="1" applyBorder="1" applyAlignment="1">
      <alignment horizontal="right" vertical="center"/>
    </xf>
    <xf numFmtId="173" fontId="44" fillId="0" borderId="5" xfId="7" applyNumberFormat="1" applyFont="1" applyBorder="1" applyAlignment="1">
      <alignment horizontal="center" vertical="center" wrapText="1"/>
    </xf>
    <xf numFmtId="0" fontId="17" fillId="10" borderId="42" xfId="3" applyFont="1" applyFill="1" applyBorder="1" applyAlignment="1">
      <alignment horizontal="left" vertical="top"/>
    </xf>
    <xf numFmtId="4" fontId="17" fillId="10" borderId="82" xfId="3" applyNumberFormat="1" applyFont="1" applyFill="1" applyBorder="1" applyAlignment="1">
      <alignment horizontal="right" vertical="top"/>
    </xf>
    <xf numFmtId="0" fontId="3" fillId="0" borderId="0" xfId="13"/>
    <xf numFmtId="0" fontId="4" fillId="0" borderId="0" xfId="13" applyFont="1"/>
    <xf numFmtId="49" fontId="55" fillId="11" borderId="5" xfId="13" applyNumberFormat="1" applyFont="1" applyFill="1" applyBorder="1" applyAlignment="1" applyProtection="1">
      <alignment horizontal="center" vertical="center" wrapText="1"/>
      <protection locked="0"/>
    </xf>
    <xf numFmtId="174" fontId="55" fillId="11" borderId="5" xfId="13" applyNumberFormat="1" applyFont="1" applyFill="1" applyBorder="1" applyAlignment="1" applyProtection="1">
      <alignment horizontal="center" vertical="center" wrapText="1"/>
      <protection locked="0"/>
    </xf>
    <xf numFmtId="49" fontId="56" fillId="12" borderId="5" xfId="13" applyNumberFormat="1" applyFont="1" applyFill="1" applyBorder="1" applyAlignment="1" applyProtection="1">
      <alignment horizontal="center" vertical="center" wrapText="1"/>
      <protection locked="0"/>
    </xf>
    <xf numFmtId="49" fontId="56" fillId="12" borderId="5" xfId="13" applyNumberFormat="1" applyFont="1" applyFill="1" applyBorder="1" applyAlignment="1" applyProtection="1">
      <alignment horizontal="left" vertical="center" wrapText="1"/>
      <protection locked="0"/>
    </xf>
    <xf numFmtId="174" fontId="56" fillId="12" borderId="5" xfId="13" applyNumberFormat="1" applyFont="1" applyFill="1" applyBorder="1" applyAlignment="1" applyProtection="1">
      <alignment horizontal="right" vertical="center" wrapText="1"/>
      <protection locked="0"/>
    </xf>
    <xf numFmtId="49" fontId="57" fillId="11" borderId="15" xfId="13" applyNumberFormat="1" applyFont="1" applyFill="1" applyBorder="1" applyAlignment="1" applyProtection="1">
      <alignment horizontal="center" vertical="center" wrapText="1"/>
      <protection locked="0"/>
    </xf>
    <xf numFmtId="49" fontId="56" fillId="13" borderId="5" xfId="13" applyNumberFormat="1" applyFont="1" applyFill="1" applyBorder="1" applyAlignment="1" applyProtection="1">
      <alignment horizontal="center" vertical="center" wrapText="1"/>
      <protection locked="0"/>
    </xf>
    <xf numFmtId="49" fontId="58" fillId="13" borderId="5" xfId="13" applyNumberFormat="1" applyFont="1" applyFill="1" applyBorder="1" applyAlignment="1" applyProtection="1">
      <alignment horizontal="center" vertical="center" wrapText="1"/>
      <protection locked="0"/>
    </xf>
    <xf numFmtId="49" fontId="56" fillId="13" borderId="5" xfId="13" applyNumberFormat="1" applyFont="1" applyFill="1" applyBorder="1" applyAlignment="1" applyProtection="1">
      <alignment horizontal="left" vertical="center" wrapText="1"/>
      <protection locked="0"/>
    </xf>
    <xf numFmtId="174" fontId="56" fillId="13" borderId="5" xfId="13" applyNumberFormat="1" applyFont="1" applyFill="1" applyBorder="1" applyAlignment="1" applyProtection="1">
      <alignment horizontal="right" vertical="center" wrapText="1"/>
      <protection locked="0"/>
    </xf>
    <xf numFmtId="49" fontId="55" fillId="11" borderId="15" xfId="13" applyNumberFormat="1" applyFont="1" applyFill="1" applyBorder="1" applyAlignment="1" applyProtection="1">
      <alignment horizontal="center" vertical="center" wrapText="1"/>
      <protection locked="0"/>
    </xf>
    <xf numFmtId="49" fontId="56" fillId="11" borderId="5" xfId="13" applyNumberFormat="1" applyFont="1" applyFill="1" applyBorder="1" applyAlignment="1" applyProtection="1">
      <alignment horizontal="center" vertical="center" wrapText="1"/>
      <protection locked="0"/>
    </xf>
    <xf numFmtId="49" fontId="56" fillId="11" borderId="5" xfId="13" applyNumberFormat="1" applyFont="1" applyFill="1" applyBorder="1" applyAlignment="1" applyProtection="1">
      <alignment horizontal="left" vertical="center" wrapText="1"/>
      <protection locked="0"/>
    </xf>
    <xf numFmtId="174" fontId="56" fillId="11" borderId="5" xfId="13" applyNumberFormat="1" applyFont="1" applyFill="1" applyBorder="1" applyAlignment="1" applyProtection="1">
      <alignment horizontal="right" vertical="center" wrapText="1"/>
      <protection locked="0"/>
    </xf>
    <xf numFmtId="49" fontId="55" fillId="11" borderId="0" xfId="13" applyNumberFormat="1" applyFont="1" applyFill="1" applyBorder="1" applyAlignment="1" applyProtection="1">
      <alignment horizontal="center" vertical="center" wrapText="1"/>
      <protection locked="0"/>
    </xf>
    <xf numFmtId="49" fontId="55" fillId="11" borderId="5" xfId="13" applyNumberFormat="1" applyFont="1" applyFill="1" applyBorder="1" applyAlignment="1" applyProtection="1">
      <alignment horizontal="left" vertical="center" wrapText="1"/>
      <protection locked="0"/>
    </xf>
    <xf numFmtId="174" fontId="55" fillId="11" borderId="5" xfId="13" applyNumberFormat="1" applyFont="1" applyFill="1" applyBorder="1" applyAlignment="1" applyProtection="1">
      <alignment horizontal="right" vertical="center" wrapText="1"/>
      <protection locked="0"/>
    </xf>
    <xf numFmtId="49" fontId="56" fillId="11" borderId="0" xfId="13" applyNumberFormat="1" applyFont="1" applyFill="1" applyBorder="1" applyAlignment="1" applyProtection="1">
      <alignment horizontal="center" vertical="center" wrapText="1"/>
      <protection locked="0"/>
    </xf>
    <xf numFmtId="0" fontId="3" fillId="0" borderId="94" xfId="13" applyBorder="1"/>
    <xf numFmtId="49" fontId="59" fillId="11" borderId="88" xfId="13" applyNumberFormat="1" applyFont="1" applyFill="1" applyBorder="1" applyAlignment="1" applyProtection="1">
      <alignment horizontal="right" vertical="center" wrapText="1"/>
      <protection locked="0"/>
    </xf>
    <xf numFmtId="49" fontId="59" fillId="11" borderId="59" xfId="13" applyNumberFormat="1" applyFont="1" applyFill="1" applyBorder="1" applyAlignment="1" applyProtection="1">
      <alignment horizontal="right" vertical="center" wrapText="1"/>
      <protection locked="0"/>
    </xf>
    <xf numFmtId="174" fontId="59" fillId="11" borderId="59" xfId="13" applyNumberFormat="1" applyFont="1" applyFill="1" applyBorder="1" applyAlignment="1" applyProtection="1">
      <alignment horizontal="right" vertical="center" wrapText="1"/>
      <protection locked="0"/>
    </xf>
    <xf numFmtId="0" fontId="4" fillId="0" borderId="0" xfId="13" applyFont="1" applyAlignment="1">
      <alignment vertical="top"/>
    </xf>
    <xf numFmtId="174" fontId="4" fillId="0" borderId="0" xfId="13" applyNumberFormat="1" applyFont="1"/>
    <xf numFmtId="0" fontId="61" fillId="0" borderId="0" xfId="13" applyFont="1" applyAlignment="1">
      <alignment vertical="center"/>
    </xf>
    <xf numFmtId="49" fontId="58" fillId="13" borderId="5" xfId="13" applyNumberFormat="1" applyFont="1" applyFill="1" applyBorder="1" applyAlignment="1" applyProtection="1">
      <alignment horizontal="left" vertical="center" wrapText="1"/>
      <protection locked="0"/>
    </xf>
    <xf numFmtId="0" fontId="1" fillId="0" borderId="68" xfId="9" applyFont="1" applyBorder="1" applyAlignment="1">
      <alignment horizontal="left" vertical="top" wrapText="1"/>
    </xf>
    <xf numFmtId="49" fontId="1" fillId="0" borderId="68" xfId="9" applyNumberFormat="1" applyBorder="1" applyAlignment="1">
      <alignment horizontal="center" vertical="center"/>
    </xf>
    <xf numFmtId="4" fontId="1" fillId="0" borderId="68" xfId="9" applyNumberFormat="1" applyBorder="1" applyAlignment="1">
      <alignment horizontal="right" vertical="center"/>
    </xf>
    <xf numFmtId="0" fontId="11" fillId="0" borderId="68" xfId="9" applyFont="1" applyBorder="1" applyAlignment="1">
      <alignment horizontal="left" vertical="top" wrapText="1"/>
    </xf>
    <xf numFmtId="4" fontId="1" fillId="0" borderId="71" xfId="9" applyNumberFormat="1" applyBorder="1" applyAlignment="1">
      <alignment horizontal="right" vertical="center"/>
    </xf>
    <xf numFmtId="167" fontId="28" fillId="0" borderId="75" xfId="1" applyNumberFormat="1" applyFont="1" applyBorder="1" applyAlignment="1">
      <alignment horizontal="left" vertical="top" wrapText="1"/>
    </xf>
    <xf numFmtId="0" fontId="28" fillId="0" borderId="66" xfId="1" applyFont="1" applyBorder="1" applyAlignment="1">
      <alignment horizontal="left" vertical="top" wrapText="1"/>
    </xf>
    <xf numFmtId="4" fontId="28" fillId="0" borderId="13" xfId="1" applyNumberFormat="1" applyFont="1" applyBorder="1" applyAlignment="1">
      <alignment horizontal="right" vertical="top"/>
    </xf>
    <xf numFmtId="0" fontId="26" fillId="15" borderId="23" xfId="1" applyFont="1" applyFill="1" applyBorder="1" applyAlignment="1">
      <alignment vertical="top" wrapText="1"/>
    </xf>
    <xf numFmtId="167" fontId="28" fillId="15" borderId="22" xfId="1" applyNumberFormat="1" applyFont="1" applyFill="1" applyBorder="1" applyAlignment="1">
      <alignment horizontal="left" vertical="top" wrapText="1"/>
    </xf>
    <xf numFmtId="4" fontId="28" fillId="15" borderId="24" xfId="1" applyNumberFormat="1" applyFont="1" applyFill="1" applyBorder="1" applyAlignment="1">
      <alignment horizontal="right" vertical="top"/>
    </xf>
    <xf numFmtId="0" fontId="43" fillId="15" borderId="21" xfId="1" applyFont="1" applyFill="1" applyBorder="1" applyAlignment="1">
      <alignment horizontal="left" vertical="top" wrapText="1"/>
    </xf>
    <xf numFmtId="167" fontId="28" fillId="16" borderId="22" xfId="1" applyNumberFormat="1" applyFont="1" applyFill="1" applyBorder="1" applyAlignment="1">
      <alignment horizontal="left" vertical="top" wrapText="1"/>
    </xf>
    <xf numFmtId="0" fontId="28" fillId="16" borderId="95" xfId="1" applyFont="1" applyFill="1" applyBorder="1" applyAlignment="1">
      <alignment horizontal="left" vertical="top" wrapText="1"/>
    </xf>
    <xf numFmtId="4" fontId="28" fillId="16" borderId="24" xfId="1" applyNumberFormat="1" applyFont="1" applyFill="1" applyBorder="1" applyAlignment="1">
      <alignment horizontal="right" vertical="top"/>
    </xf>
    <xf numFmtId="0" fontId="26" fillId="16" borderId="23" xfId="1" applyFont="1" applyFill="1" applyBorder="1" applyAlignment="1">
      <alignment horizontal="left" vertical="top" wrapText="1"/>
    </xf>
    <xf numFmtId="0" fontId="59" fillId="15" borderId="95" xfId="1" applyFont="1" applyFill="1" applyBorder="1" applyAlignment="1">
      <alignment horizontal="left" vertical="top" wrapText="1"/>
    </xf>
    <xf numFmtId="0" fontId="41" fillId="0" borderId="0" xfId="6" applyFont="1" applyAlignment="1">
      <alignment horizontal="center"/>
    </xf>
    <xf numFmtId="0" fontId="62" fillId="0" borderId="0" xfId="16"/>
    <xf numFmtId="0" fontId="62" fillId="0" borderId="0" xfId="16" applyBorder="1" applyAlignment="1">
      <alignment horizontal="center"/>
    </xf>
    <xf numFmtId="0" fontId="63" fillId="0" borderId="0" xfId="16" applyFont="1" applyBorder="1" applyAlignment="1">
      <alignment horizontal="center"/>
    </xf>
    <xf numFmtId="0" fontId="62" fillId="0" borderId="0" xfId="16" applyBorder="1"/>
    <xf numFmtId="0" fontId="35" fillId="0" borderId="25" xfId="16" applyFont="1" applyBorder="1" applyAlignment="1">
      <alignment horizontal="center" vertical="center"/>
    </xf>
    <xf numFmtId="0" fontId="35" fillId="0" borderId="25" xfId="16" applyFont="1" applyBorder="1" applyAlignment="1">
      <alignment vertical="center"/>
    </xf>
    <xf numFmtId="0" fontId="35" fillId="0" borderId="25" xfId="16" applyFont="1" applyBorder="1" applyAlignment="1">
      <alignment vertical="center" wrapText="1"/>
    </xf>
    <xf numFmtId="0" fontId="35" fillId="0" borderId="25" xfId="16" applyFont="1" applyBorder="1" applyAlignment="1">
      <alignment horizontal="center" vertical="center" wrapText="1"/>
    </xf>
    <xf numFmtId="0" fontId="35" fillId="0" borderId="42" xfId="16" applyFont="1" applyBorder="1" applyAlignment="1">
      <alignment horizontal="center"/>
    </xf>
    <xf numFmtId="0" fontId="35" fillId="0" borderId="42" xfId="16" applyFont="1" applyBorder="1"/>
    <xf numFmtId="4" fontId="35" fillId="0" borderId="42" xfId="16" applyNumberFormat="1" applyFont="1" applyBorder="1"/>
    <xf numFmtId="0" fontId="62" fillId="0" borderId="43" xfId="16" applyBorder="1" applyAlignment="1">
      <alignment horizontal="center"/>
    </xf>
    <xf numFmtId="0" fontId="64" fillId="0" borderId="43" xfId="16" applyFont="1" applyBorder="1" applyAlignment="1">
      <alignment vertical="top" wrapText="1"/>
    </xf>
    <xf numFmtId="0" fontId="35" fillId="0" borderId="43" xfId="16" applyFont="1" applyBorder="1"/>
    <xf numFmtId="4" fontId="64" fillId="0" borderId="43" xfId="16" applyNumberFormat="1" applyFont="1" applyBorder="1" applyAlignment="1">
      <alignment vertical="top"/>
    </xf>
    <xf numFmtId="0" fontId="62" fillId="0" borderId="46" xfId="16" applyBorder="1" applyAlignment="1">
      <alignment horizontal="center"/>
    </xf>
    <xf numFmtId="0" fontId="64" fillId="0" borderId="46" xfId="16" applyFont="1" applyBorder="1" applyAlignment="1">
      <alignment vertical="top" wrapText="1"/>
    </xf>
    <xf numFmtId="0" fontId="35" fillId="0" borderId="46" xfId="16" applyFont="1" applyBorder="1"/>
    <xf numFmtId="4" fontId="64" fillId="0" borderId="46" xfId="16" applyNumberFormat="1" applyFont="1" applyBorder="1" applyAlignment="1">
      <alignment vertical="top"/>
    </xf>
    <xf numFmtId="0" fontId="64" fillId="0" borderId="43" xfId="16" applyFont="1" applyBorder="1"/>
    <xf numFmtId="4" fontId="64" fillId="0" borderId="43" xfId="16" applyNumberFormat="1" applyFont="1" applyBorder="1"/>
    <xf numFmtId="0" fontId="64" fillId="0" borderId="46" xfId="16" applyFont="1" applyBorder="1" applyAlignment="1">
      <alignment wrapText="1"/>
    </xf>
    <xf numFmtId="0" fontId="64" fillId="0" borderId="46" xfId="16" applyFont="1" applyBorder="1"/>
    <xf numFmtId="4" fontId="64" fillId="0" borderId="46" xfId="16" applyNumberFormat="1" applyFont="1" applyBorder="1" applyAlignment="1">
      <alignment vertical="center"/>
    </xf>
    <xf numFmtId="0" fontId="35" fillId="0" borderId="43" xfId="16" applyFont="1" applyBorder="1" applyAlignment="1">
      <alignment horizontal="center"/>
    </xf>
    <xf numFmtId="0" fontId="35" fillId="0" borderId="43" xfId="16" applyFont="1" applyBorder="1" applyAlignment="1">
      <alignment wrapText="1"/>
    </xf>
    <xf numFmtId="4" fontId="35" fillId="0" borderId="43" xfId="16" applyNumberFormat="1" applyFont="1" applyBorder="1" applyAlignment="1">
      <alignment vertical="center"/>
    </xf>
    <xf numFmtId="0" fontId="64" fillId="0" borderId="43" xfId="16" applyFont="1" applyBorder="1" applyAlignment="1">
      <alignment wrapText="1"/>
    </xf>
    <xf numFmtId="4" fontId="64" fillId="0" borderId="43" xfId="16" applyNumberFormat="1" applyFont="1" applyBorder="1" applyAlignment="1">
      <alignment vertical="center"/>
    </xf>
    <xf numFmtId="0" fontId="64" fillId="0" borderId="43" xfId="16" applyFont="1" applyBorder="1" applyAlignment="1">
      <alignment vertical="top"/>
    </xf>
    <xf numFmtId="4" fontId="64" fillId="0" borderId="46" xfId="16" applyNumberFormat="1" applyFont="1" applyBorder="1"/>
    <xf numFmtId="0" fontId="64" fillId="0" borderId="43" xfId="16" applyFont="1" applyBorder="1" applyAlignment="1">
      <alignment horizontal="center"/>
    </xf>
    <xf numFmtId="0" fontId="65" fillId="0" borderId="43" xfId="16" applyFont="1" applyBorder="1" applyAlignment="1">
      <alignment horizontal="center"/>
    </xf>
    <xf numFmtId="0" fontId="64" fillId="0" borderId="46" xfId="16" applyFont="1" applyBorder="1" applyAlignment="1">
      <alignment horizontal="center"/>
    </xf>
    <xf numFmtId="4" fontId="5" fillId="0" borderId="43" xfId="16" applyNumberFormat="1" applyFont="1" applyBorder="1"/>
    <xf numFmtId="0" fontId="62" fillId="0" borderId="96" xfId="16" applyBorder="1" applyAlignment="1">
      <alignment horizontal="center"/>
    </xf>
    <xf numFmtId="0" fontId="64" fillId="0" borderId="44" xfId="16" applyFont="1" applyBorder="1" applyAlignment="1">
      <alignment horizontal="center"/>
    </xf>
    <xf numFmtId="0" fontId="62" fillId="0" borderId="43" xfId="16" applyBorder="1" applyAlignment="1">
      <alignment horizontal="center" vertical="top"/>
    </xf>
    <xf numFmtId="0" fontId="64" fillId="0" borderId="43" xfId="16" applyFont="1" applyBorder="1" applyAlignment="1">
      <alignment horizontal="center" vertical="top"/>
    </xf>
    <xf numFmtId="0" fontId="62" fillId="0" borderId="43" xfId="16" applyFont="1" applyBorder="1" applyAlignment="1">
      <alignment horizontal="center" vertical="top"/>
    </xf>
    <xf numFmtId="0" fontId="62" fillId="0" borderId="46" xfId="16" applyBorder="1" applyAlignment="1">
      <alignment horizontal="center" vertical="top"/>
    </xf>
    <xf numFmtId="0" fontId="64" fillId="0" borderId="46" xfId="16" applyFont="1" applyBorder="1" applyAlignment="1">
      <alignment horizontal="center" vertical="top"/>
    </xf>
    <xf numFmtId="0" fontId="5" fillId="0" borderId="43" xfId="16" applyFont="1" applyBorder="1" applyAlignment="1">
      <alignment horizontal="center" vertical="top"/>
    </xf>
    <xf numFmtId="0" fontId="64" fillId="0" borderId="46" xfId="16" applyFont="1" applyBorder="1" applyAlignment="1">
      <alignment horizontal="center" vertical="top" wrapText="1"/>
    </xf>
    <xf numFmtId="4" fontId="64" fillId="0" borderId="46" xfId="16" applyNumberFormat="1" applyFont="1" applyBorder="1" applyAlignment="1">
      <alignment vertical="top" wrapText="1"/>
    </xf>
    <xf numFmtId="0" fontId="62" fillId="0" borderId="48" xfId="16" applyBorder="1" applyAlignment="1">
      <alignment horizontal="center"/>
    </xf>
    <xf numFmtId="0" fontId="66" fillId="0" borderId="48" xfId="16" applyFont="1" applyBorder="1" applyAlignment="1">
      <alignment horizontal="right"/>
    </xf>
    <xf numFmtId="0" fontId="66" fillId="0" borderId="48" xfId="16" applyFont="1" applyBorder="1" applyAlignment="1">
      <alignment horizontal="center"/>
    </xf>
    <xf numFmtId="4" fontId="66" fillId="0" borderId="48" xfId="16" applyNumberFormat="1" applyFont="1" applyBorder="1"/>
    <xf numFmtId="0" fontId="64" fillId="0" borderId="0" xfId="16" applyFont="1"/>
    <xf numFmtId="0" fontId="64" fillId="0" borderId="44" xfId="16" applyFont="1" applyBorder="1"/>
    <xf numFmtId="4" fontId="22" fillId="0" borderId="44" xfId="8" applyNumberFormat="1" applyFont="1" applyBorder="1" applyAlignment="1">
      <alignment horizontal="right" vertical="top" wrapText="1"/>
    </xf>
    <xf numFmtId="4" fontId="22" fillId="0" borderId="43" xfId="8" applyNumberFormat="1" applyFont="1" applyBorder="1" applyAlignment="1">
      <alignment horizontal="right" vertical="top" wrapText="1"/>
    </xf>
    <xf numFmtId="0" fontId="21" fillId="3" borderId="36" xfId="8" applyFont="1" applyFill="1" applyBorder="1" applyAlignment="1">
      <alignment horizontal="center" vertical="center" wrapText="1"/>
    </xf>
    <xf numFmtId="0" fontId="22" fillId="3" borderId="37" xfId="8" applyFont="1" applyFill="1" applyBorder="1" applyAlignment="1">
      <alignment horizontal="center" vertical="center" wrapText="1"/>
    </xf>
    <xf numFmtId="0" fontId="22" fillId="3" borderId="38" xfId="8" applyFont="1" applyFill="1" applyBorder="1" applyAlignment="1">
      <alignment horizontal="center" vertical="center" wrapText="1"/>
    </xf>
    <xf numFmtId="0" fontId="21" fillId="3" borderId="38" xfId="8" applyFont="1" applyFill="1" applyBorder="1" applyAlignment="1">
      <alignment vertical="center" wrapText="1"/>
    </xf>
    <xf numFmtId="4" fontId="21" fillId="3" borderId="38" xfId="8" applyNumberFormat="1" applyFont="1" applyFill="1" applyBorder="1" applyAlignment="1">
      <alignment horizontal="right" vertical="center" wrapText="1"/>
    </xf>
    <xf numFmtId="4" fontId="21" fillId="3" borderId="39" xfId="8" applyNumberFormat="1" applyFont="1" applyFill="1" applyBorder="1" applyAlignment="1">
      <alignment horizontal="right" vertical="center" wrapText="1"/>
    </xf>
    <xf numFmtId="0" fontId="67" fillId="0" borderId="52" xfId="1" applyFont="1" applyBorder="1" applyAlignment="1">
      <alignment horizontal="center" vertical="center"/>
    </xf>
    <xf numFmtId="4" fontId="64" fillId="0" borderId="43" xfId="16" applyNumberFormat="1" applyFont="1" applyBorder="1" applyAlignment="1"/>
    <xf numFmtId="0" fontId="64" fillId="0" borderId="15" xfId="6" applyFont="1" applyBorder="1" applyAlignment="1">
      <alignment vertical="top" wrapText="1"/>
    </xf>
    <xf numFmtId="0" fontId="69" fillId="0" borderId="0" xfId="17" applyNumberFormat="1" applyFont="1" applyFill="1" applyBorder="1" applyAlignment="1" applyProtection="1">
      <alignment horizontal="left"/>
      <protection locked="0"/>
    </xf>
    <xf numFmtId="49" fontId="72" fillId="17" borderId="15" xfId="17" applyNumberFormat="1" applyFont="1" applyFill="1" applyBorder="1" applyAlignment="1" applyProtection="1">
      <alignment horizontal="center" vertical="center" wrapText="1"/>
      <protection locked="0"/>
    </xf>
    <xf numFmtId="49" fontId="73" fillId="17" borderId="15" xfId="17" applyNumberFormat="1" applyFont="1" applyFill="1" applyBorder="1" applyAlignment="1" applyProtection="1">
      <alignment horizontal="center" vertical="center" wrapText="1"/>
      <protection locked="0"/>
    </xf>
    <xf numFmtId="49" fontId="73" fillId="17" borderId="5" xfId="17" applyNumberFormat="1" applyFont="1" applyFill="1" applyBorder="1" applyAlignment="1" applyProtection="1">
      <alignment horizontal="center" vertical="center" wrapText="1"/>
      <protection locked="0"/>
    </xf>
    <xf numFmtId="49" fontId="73" fillId="17" borderId="5" xfId="17" applyNumberFormat="1" applyFont="1" applyFill="1" applyBorder="1" applyAlignment="1" applyProtection="1">
      <alignment horizontal="left" vertical="center" wrapText="1"/>
      <protection locked="0"/>
    </xf>
    <xf numFmtId="49" fontId="59" fillId="17" borderId="5" xfId="17" applyNumberFormat="1" applyFont="1" applyFill="1" applyBorder="1" applyAlignment="1" applyProtection="1">
      <alignment horizontal="center" vertical="center" wrapText="1"/>
      <protection locked="0"/>
    </xf>
    <xf numFmtId="49" fontId="71" fillId="18" borderId="5" xfId="17" applyNumberFormat="1" applyFont="1" applyFill="1" applyBorder="1" applyAlignment="1" applyProtection="1">
      <alignment horizontal="center" vertical="center" wrapText="1"/>
      <protection locked="0"/>
    </xf>
    <xf numFmtId="49" fontId="71" fillId="18" borderId="5" xfId="17" applyNumberFormat="1" applyFont="1" applyFill="1" applyBorder="1" applyAlignment="1" applyProtection="1">
      <alignment horizontal="left" vertical="center" wrapText="1"/>
      <protection locked="0"/>
    </xf>
    <xf numFmtId="49" fontId="72" fillId="19" borderId="5" xfId="17" applyNumberFormat="1" applyFont="1" applyFill="1" applyBorder="1" applyAlignment="1" applyProtection="1">
      <alignment horizontal="center" vertical="center" wrapText="1"/>
      <protection locked="0"/>
    </xf>
    <xf numFmtId="49" fontId="73" fillId="19" borderId="5" xfId="17" applyNumberFormat="1" applyFont="1" applyFill="1" applyBorder="1" applyAlignment="1" applyProtection="1">
      <alignment horizontal="left" vertical="center" wrapText="1"/>
      <protection locked="0"/>
    </xf>
    <xf numFmtId="49" fontId="73" fillId="17" borderId="15" xfId="17" applyNumberFormat="1" applyFont="1" applyFill="1" applyBorder="1" applyAlignment="1" applyProtection="1">
      <alignment horizontal="center" vertical="center" wrapText="1"/>
      <protection locked="0"/>
    </xf>
    <xf numFmtId="49" fontId="10" fillId="0" borderId="5" xfId="9" applyNumberFormat="1" applyFont="1" applyBorder="1" applyAlignment="1">
      <alignment horizontal="left" vertical="top" wrapText="1"/>
    </xf>
    <xf numFmtId="49" fontId="10" fillId="0" borderId="5" xfId="9" applyNumberFormat="1" applyFont="1" applyBorder="1" applyAlignment="1">
      <alignment horizontal="center" vertical="top"/>
    </xf>
    <xf numFmtId="4" fontId="10" fillId="0" borderId="11" xfId="9" applyNumberFormat="1" applyFont="1" applyBorder="1" applyAlignment="1">
      <alignment horizontal="right" vertical="top"/>
    </xf>
    <xf numFmtId="4" fontId="10" fillId="0" borderId="5" xfId="9" applyNumberFormat="1" applyFont="1" applyBorder="1" applyAlignment="1">
      <alignment vertical="top"/>
    </xf>
    <xf numFmtId="4" fontId="10" fillId="0" borderId="6" xfId="9" applyNumberFormat="1" applyFont="1" applyBorder="1" applyAlignment="1">
      <alignment horizontal="right" vertical="top"/>
    </xf>
    <xf numFmtId="0" fontId="1" fillId="0" borderId="42" xfId="9" applyFont="1" applyBorder="1" applyAlignment="1">
      <alignment horizontal="left" vertical="top" wrapText="1"/>
    </xf>
    <xf numFmtId="49" fontId="1" fillId="0" borderId="42" xfId="9" applyNumberFormat="1" applyFont="1" applyBorder="1" applyAlignment="1">
      <alignment horizontal="center" vertical="center"/>
    </xf>
    <xf numFmtId="4" fontId="1" fillId="0" borderId="42" xfId="9" applyNumberFormat="1" applyBorder="1" applyAlignment="1">
      <alignment horizontal="right" vertical="center"/>
    </xf>
    <xf numFmtId="0" fontId="11" fillId="0" borderId="42" xfId="9" applyFont="1" applyBorder="1" applyAlignment="1">
      <alignment horizontal="left" vertical="top" wrapText="1"/>
    </xf>
    <xf numFmtId="4" fontId="1" fillId="0" borderId="97" xfId="9" applyNumberFormat="1" applyBorder="1" applyAlignment="1">
      <alignment horizontal="right" vertical="center"/>
    </xf>
    <xf numFmtId="49" fontId="13" fillId="0" borderId="25" xfId="9" applyNumberFormat="1" applyFont="1" applyBorder="1" applyAlignment="1">
      <alignment horizontal="center" vertical="top"/>
    </xf>
    <xf numFmtId="0" fontId="12" fillId="0" borderId="25" xfId="9" applyFont="1" applyBorder="1" applyAlignment="1">
      <alignment horizontal="center" vertical="top"/>
    </xf>
    <xf numFmtId="0" fontId="1" fillId="0" borderId="25" xfId="10" applyFont="1" applyBorder="1" applyAlignment="1">
      <alignment horizontal="left" vertical="top" wrapText="1"/>
    </xf>
    <xf numFmtId="49" fontId="1" fillId="0" borderId="25" xfId="9" applyNumberFormat="1" applyFont="1" applyBorder="1" applyAlignment="1">
      <alignment horizontal="center" vertical="top"/>
    </xf>
    <xf numFmtId="4" fontId="17" fillId="0" borderId="25" xfId="9" applyNumberFormat="1" applyFont="1" applyBorder="1" applyAlignment="1">
      <alignment horizontal="right" vertical="top"/>
    </xf>
    <xf numFmtId="4" fontId="17" fillId="0" borderId="93" xfId="9" applyNumberFormat="1" applyFont="1" applyBorder="1" applyAlignment="1">
      <alignment horizontal="right" vertical="top"/>
    </xf>
    <xf numFmtId="4" fontId="10" fillId="0" borderId="5" xfId="9" applyNumberFormat="1" applyFont="1" applyBorder="1" applyAlignment="1">
      <alignment vertical="top" wrapText="1"/>
    </xf>
    <xf numFmtId="4" fontId="10" fillId="0" borderId="25" xfId="9" applyNumberFormat="1" applyFont="1" applyBorder="1" applyAlignment="1">
      <alignment vertical="top"/>
    </xf>
    <xf numFmtId="4" fontId="10" fillId="0" borderId="93" xfId="9" applyNumberFormat="1" applyFont="1" applyBorder="1" applyAlignment="1">
      <alignment horizontal="right" vertical="top"/>
    </xf>
    <xf numFmtId="49" fontId="13" fillId="0" borderId="65" xfId="9" applyNumberFormat="1" applyFont="1" applyBorder="1" applyAlignment="1">
      <alignment horizontal="center" vertical="top"/>
    </xf>
    <xf numFmtId="0" fontId="1" fillId="0" borderId="46" xfId="9" applyFont="1" applyBorder="1" applyAlignment="1">
      <alignment horizontal="left" vertical="top" wrapText="1"/>
    </xf>
    <xf numFmtId="49" fontId="1" fillId="0" borderId="46" xfId="9" applyNumberFormat="1" applyFont="1" applyBorder="1" applyAlignment="1">
      <alignment horizontal="center" vertical="center"/>
    </xf>
    <xf numFmtId="4" fontId="1" fillId="0" borderId="46" xfId="9" applyNumberFormat="1" applyBorder="1" applyAlignment="1">
      <alignment horizontal="right" vertical="center"/>
    </xf>
    <xf numFmtId="0" fontId="11" fillId="0" borderId="46" xfId="9" applyFont="1" applyBorder="1" applyAlignment="1">
      <alignment horizontal="left" vertical="top" wrapText="1"/>
    </xf>
    <xf numFmtId="4" fontId="1" fillId="0" borderId="98" xfId="9" applyNumberFormat="1" applyBorder="1" applyAlignment="1">
      <alignment horizontal="right" vertical="center"/>
    </xf>
    <xf numFmtId="49" fontId="13" fillId="0" borderId="99" xfId="9" applyNumberFormat="1" applyFont="1" applyBorder="1" applyAlignment="1">
      <alignment horizontal="center" vertical="top"/>
    </xf>
    <xf numFmtId="0" fontId="1" fillId="0" borderId="100" xfId="9" applyFont="1" applyBorder="1" applyAlignment="1">
      <alignment horizontal="left" vertical="top" wrapText="1"/>
    </xf>
    <xf numFmtId="49" fontId="1" fillId="0" borderId="100" xfId="9" applyNumberFormat="1" applyFont="1" applyBorder="1" applyAlignment="1">
      <alignment horizontal="center" vertical="center"/>
    </xf>
    <xf numFmtId="4" fontId="1" fillId="0" borderId="100" xfId="9" applyNumberFormat="1" applyBorder="1" applyAlignment="1">
      <alignment horizontal="right" vertical="center"/>
    </xf>
    <xf numFmtId="0" fontId="11" fillId="0" borderId="100" xfId="9" applyFont="1" applyBorder="1" applyAlignment="1">
      <alignment horizontal="left" vertical="top" wrapText="1"/>
    </xf>
    <xf numFmtId="4" fontId="1" fillId="0" borderId="101" xfId="9" applyNumberFormat="1" applyBorder="1" applyAlignment="1">
      <alignment horizontal="right" vertical="center"/>
    </xf>
    <xf numFmtId="0" fontId="12" fillId="0" borderId="46" xfId="9" applyFont="1" applyBorder="1" applyAlignment="1">
      <alignment horizontal="center" vertical="top"/>
    </xf>
    <xf numFmtId="0" fontId="1" fillId="0" borderId="46" xfId="10" applyFont="1" applyBorder="1" applyAlignment="1">
      <alignment horizontal="left" vertical="top" wrapText="1"/>
    </xf>
    <xf numFmtId="49" fontId="1" fillId="0" borderId="46" xfId="9" applyNumberFormat="1" applyFont="1" applyBorder="1" applyAlignment="1">
      <alignment horizontal="center" vertical="top"/>
    </xf>
    <xf numFmtId="4" fontId="17" fillId="0" borderId="46" xfId="9" applyNumberFormat="1" applyFont="1" applyBorder="1" applyAlignment="1">
      <alignment horizontal="right" vertical="top"/>
    </xf>
    <xf numFmtId="0" fontId="11" fillId="0" borderId="12" xfId="9" applyFont="1" applyBorder="1" applyAlignment="1">
      <alignment horizontal="left" vertical="top" wrapText="1"/>
    </xf>
    <xf numFmtId="4" fontId="17" fillId="0" borderId="98" xfId="9" applyNumberFormat="1" applyFont="1" applyBorder="1" applyAlignment="1">
      <alignment horizontal="right" vertical="top"/>
    </xf>
    <xf numFmtId="0" fontId="77" fillId="0" borderId="0" xfId="9" applyFont="1"/>
    <xf numFmtId="0" fontId="77" fillId="0" borderId="0" xfId="1" applyFont="1"/>
    <xf numFmtId="0" fontId="27" fillId="0" borderId="102" xfId="1" applyFont="1" applyBorder="1" applyAlignment="1">
      <alignment vertical="center" wrapText="1"/>
    </xf>
    <xf numFmtId="0" fontId="27" fillId="0" borderId="50" xfId="1" applyFont="1" applyBorder="1" applyAlignment="1">
      <alignment vertical="center" wrapText="1"/>
    </xf>
    <xf numFmtId="0" fontId="27" fillId="0" borderId="51" xfId="1" applyFont="1" applyBorder="1" applyAlignment="1">
      <alignment vertical="center" wrapText="1"/>
    </xf>
    <xf numFmtId="0" fontId="27" fillId="0" borderId="48" xfId="1" applyFont="1" applyBorder="1"/>
    <xf numFmtId="0" fontId="34" fillId="0" borderId="105" xfId="1" applyFont="1" applyBorder="1" applyAlignment="1">
      <alignment horizontal="right" vertical="center" wrapText="1"/>
    </xf>
    <xf numFmtId="4" fontId="36" fillId="0" borderId="54" xfId="1" applyNumberFormat="1" applyFont="1" applyBorder="1" applyAlignment="1">
      <alignment horizontal="right" vertical="center" wrapText="1"/>
    </xf>
    <xf numFmtId="0" fontId="43" fillId="15" borderId="25" xfId="1" applyFont="1" applyFill="1" applyBorder="1"/>
    <xf numFmtId="0" fontId="44" fillId="16" borderId="43" xfId="1" applyFont="1" applyFill="1" applyBorder="1" applyAlignment="1">
      <alignment horizontal="left"/>
    </xf>
    <xf numFmtId="0" fontId="44" fillId="16" borderId="43" xfId="1" applyFont="1" applyFill="1" applyBorder="1"/>
    <xf numFmtId="0" fontId="44" fillId="0" borderId="42" xfId="1" applyFont="1" applyBorder="1"/>
    <xf numFmtId="0" fontId="44" fillId="0" borderId="42" xfId="1" applyFont="1" applyBorder="1" applyAlignment="1">
      <alignment vertical="top"/>
    </xf>
    <xf numFmtId="0" fontId="44" fillId="0" borderId="42" xfId="1" applyFont="1" applyBorder="1" applyAlignment="1">
      <alignment vertical="top" wrapText="1"/>
    </xf>
    <xf numFmtId="4" fontId="27" fillId="0" borderId="20" xfId="1" applyNumberFormat="1" applyFont="1" applyBorder="1" applyAlignment="1">
      <alignment vertical="top" wrapText="1"/>
    </xf>
    <xf numFmtId="4" fontId="43" fillId="15" borderId="93" xfId="1" applyNumberFormat="1" applyFont="1" applyFill="1" applyBorder="1" applyAlignment="1">
      <alignment vertical="top" wrapText="1"/>
    </xf>
    <xf numFmtId="4" fontId="44" fillId="16" borderId="106" xfId="1" applyNumberFormat="1" applyFont="1" applyFill="1" applyBorder="1" applyAlignment="1">
      <alignment vertical="top" wrapText="1"/>
    </xf>
    <xf numFmtId="4" fontId="44" fillId="0" borderId="97" xfId="1" applyNumberFormat="1" applyFont="1" applyBorder="1" applyAlignment="1">
      <alignment vertical="top" wrapText="1"/>
    </xf>
    <xf numFmtId="49" fontId="71" fillId="20" borderId="15" xfId="17" applyNumberFormat="1" applyFont="1" applyFill="1" applyBorder="1" applyAlignment="1" applyProtection="1">
      <alignment horizontal="center" vertical="center" wrapText="1"/>
      <protection locked="0"/>
    </xf>
    <xf numFmtId="49" fontId="71" fillId="20" borderId="11" xfId="17" applyNumberFormat="1" applyFont="1" applyFill="1" applyBorder="1" applyAlignment="1" applyProtection="1">
      <alignment horizontal="center" vertical="center" wrapText="1"/>
      <protection locked="0"/>
    </xf>
    <xf numFmtId="49" fontId="71" fillId="20" borderId="59" xfId="17" applyNumberFormat="1" applyFont="1" applyFill="1" applyBorder="1" applyAlignment="1" applyProtection="1">
      <alignment horizontal="center" vertical="center" wrapText="1"/>
      <protection locked="0"/>
    </xf>
    <xf numFmtId="49" fontId="55" fillId="19" borderId="11" xfId="17" applyNumberFormat="1" applyFont="1" applyFill="1" applyBorder="1" applyAlignment="1" applyProtection="1">
      <alignment horizontal="center" vertical="center" wrapText="1"/>
      <protection locked="0"/>
    </xf>
    <xf numFmtId="49" fontId="55" fillId="19" borderId="59" xfId="17" applyNumberFormat="1" applyFont="1" applyFill="1" applyBorder="1" applyAlignment="1" applyProtection="1">
      <alignment horizontal="center" vertical="center" wrapText="1"/>
      <protection locked="0"/>
    </xf>
    <xf numFmtId="49" fontId="55" fillId="19" borderId="5" xfId="17" applyNumberFormat="1" applyFont="1" applyFill="1" applyBorder="1" applyAlignment="1" applyProtection="1">
      <alignment horizontal="center" vertical="center" wrapText="1"/>
      <protection locked="0"/>
    </xf>
    <xf numFmtId="49" fontId="55" fillId="19" borderId="5" xfId="17" applyNumberFormat="1" applyFont="1" applyFill="1" applyBorder="1" applyAlignment="1" applyProtection="1">
      <alignment horizontal="left" vertical="center" wrapText="1"/>
      <protection locked="0"/>
    </xf>
    <xf numFmtId="49" fontId="55" fillId="20" borderId="5" xfId="17" applyNumberFormat="1" applyFont="1" applyFill="1" applyBorder="1" applyAlignment="1" applyProtection="1">
      <alignment horizontal="center" vertical="center" wrapText="1"/>
      <protection locked="0"/>
    </xf>
    <xf numFmtId="49" fontId="55" fillId="20" borderId="5" xfId="17" applyNumberFormat="1" applyFont="1" applyFill="1" applyBorder="1" applyAlignment="1" applyProtection="1">
      <alignment horizontal="left" vertical="center" wrapText="1"/>
      <protection locked="0"/>
    </xf>
    <xf numFmtId="49" fontId="55" fillId="17" borderId="5" xfId="17" applyNumberFormat="1" applyFont="1" applyFill="1" applyBorder="1" applyAlignment="1" applyProtection="1">
      <alignment horizontal="center" vertical="center" wrapText="1"/>
      <protection locked="0"/>
    </xf>
    <xf numFmtId="49" fontId="55" fillId="17" borderId="5" xfId="17" applyNumberFormat="1" applyFont="1" applyFill="1" applyBorder="1" applyAlignment="1" applyProtection="1">
      <alignment horizontal="left" vertical="center" wrapText="1"/>
      <protection locked="0"/>
    </xf>
    <xf numFmtId="0" fontId="43" fillId="15" borderId="108" xfId="1" applyFont="1" applyFill="1" applyBorder="1"/>
    <xf numFmtId="0" fontId="44" fillId="0" borderId="65" xfId="1" applyFont="1" applyBorder="1"/>
    <xf numFmtId="0" fontId="44" fillId="0" borderId="109" xfId="1" applyFont="1" applyBorder="1"/>
    <xf numFmtId="0" fontId="27" fillId="0" borderId="110" xfId="1" applyFont="1" applyBorder="1"/>
    <xf numFmtId="4" fontId="63" fillId="0" borderId="107" xfId="1" applyNumberFormat="1" applyFont="1" applyBorder="1" applyAlignment="1">
      <alignment vertical="center"/>
    </xf>
    <xf numFmtId="49" fontId="73" fillId="17" borderId="15" xfId="17" applyNumberFormat="1" applyFont="1" applyFill="1" applyBorder="1" applyAlignment="1" applyProtection="1">
      <alignment horizontal="center" vertical="center" wrapText="1"/>
      <protection locked="0"/>
    </xf>
    <xf numFmtId="49" fontId="73" fillId="17" borderId="5" xfId="17" applyNumberFormat="1" applyFont="1" applyFill="1" applyBorder="1" applyAlignment="1" applyProtection="1">
      <alignment horizontal="right" vertical="center" wrapText="1"/>
      <protection locked="0"/>
    </xf>
    <xf numFmtId="49" fontId="70" fillId="17" borderId="5" xfId="17" applyNumberFormat="1" applyFont="1" applyFill="1" applyBorder="1" applyAlignment="1" applyProtection="1">
      <alignment horizontal="right" vertical="center" wrapText="1"/>
      <protection locked="0"/>
    </xf>
    <xf numFmtId="49" fontId="59" fillId="17" borderId="59" xfId="17" applyNumberFormat="1" applyFont="1" applyFill="1" applyBorder="1" applyAlignment="1" applyProtection="1">
      <alignment horizontal="right" vertical="center" wrapText="1"/>
      <protection locked="0"/>
    </xf>
    <xf numFmtId="49" fontId="73" fillId="19" borderId="5" xfId="17" applyNumberFormat="1" applyFont="1" applyFill="1" applyBorder="1" applyAlignment="1" applyProtection="1">
      <alignment horizontal="center" vertical="center" wrapText="1"/>
      <protection locked="0"/>
    </xf>
    <xf numFmtId="49" fontId="73" fillId="19" borderId="5" xfId="17" applyNumberFormat="1" applyFont="1" applyFill="1" applyBorder="1" applyAlignment="1" applyProtection="1">
      <alignment horizontal="right" vertical="center" wrapText="1"/>
      <protection locked="0"/>
    </xf>
    <xf numFmtId="49" fontId="71" fillId="18" borderId="5" xfId="17" applyNumberFormat="1" applyFont="1" applyFill="1" applyBorder="1" applyAlignment="1" applyProtection="1">
      <alignment horizontal="center" vertical="center" wrapText="1"/>
      <protection locked="0"/>
    </xf>
    <xf numFmtId="49" fontId="71" fillId="18" borderId="5" xfId="17" applyNumberFormat="1" applyFont="1" applyFill="1" applyBorder="1" applyAlignment="1" applyProtection="1">
      <alignment horizontal="right" vertical="center" wrapText="1"/>
      <protection locked="0"/>
    </xf>
    <xf numFmtId="0" fontId="58" fillId="0" borderId="0" xfId="17" applyNumberFormat="1" applyFont="1" applyFill="1" applyBorder="1" applyAlignment="1" applyProtection="1">
      <alignment horizontal="left" vertical="top"/>
      <protection locked="0"/>
    </xf>
    <xf numFmtId="49" fontId="75" fillId="17" borderId="0" xfId="17" applyNumberFormat="1" applyFont="1" applyFill="1" applyAlignment="1" applyProtection="1">
      <alignment horizontal="left" vertical="top" wrapText="1"/>
      <protection locked="0"/>
    </xf>
    <xf numFmtId="49" fontId="69" fillId="17" borderId="0" xfId="17" applyNumberFormat="1" applyFont="1" applyFill="1" applyAlignment="1" applyProtection="1">
      <alignment horizontal="left" vertical="top" wrapText="1"/>
      <protection locked="0"/>
    </xf>
    <xf numFmtId="49" fontId="59" fillId="17" borderId="5" xfId="17" applyNumberFormat="1" applyFont="1" applyFill="1" applyBorder="1" applyAlignment="1" applyProtection="1">
      <alignment horizontal="center" vertical="center" wrapText="1"/>
      <protection locked="0"/>
    </xf>
    <xf numFmtId="49" fontId="70" fillId="17" borderId="5" xfId="17" applyNumberFormat="1" applyFont="1" applyFill="1" applyBorder="1" applyAlignment="1" applyProtection="1">
      <alignment horizontal="center" vertical="center" wrapText="1"/>
      <protection locked="0"/>
    </xf>
    <xf numFmtId="49" fontId="74" fillId="17" borderId="5" xfId="17" applyNumberFormat="1" applyFont="1" applyFill="1" applyBorder="1" applyAlignment="1" applyProtection="1">
      <alignment horizontal="right" vertical="center" wrapText="1"/>
      <protection locked="0"/>
    </xf>
    <xf numFmtId="49" fontId="55" fillId="19" borderId="5" xfId="17" applyNumberFormat="1" applyFont="1" applyFill="1" applyBorder="1" applyAlignment="1" applyProtection="1">
      <alignment horizontal="right" vertical="center" wrapText="1"/>
      <protection locked="0"/>
    </xf>
    <xf numFmtId="49" fontId="55" fillId="17" borderId="5" xfId="17" applyNumberFormat="1" applyFont="1" applyFill="1" applyBorder="1" applyAlignment="1" applyProtection="1">
      <alignment horizontal="right" vertical="center" wrapText="1"/>
      <protection locked="0"/>
    </xf>
    <xf numFmtId="49" fontId="56" fillId="18" borderId="5" xfId="17" applyNumberFormat="1" applyFont="1" applyFill="1" applyBorder="1" applyAlignment="1" applyProtection="1">
      <alignment horizontal="right" vertical="center" wrapText="1"/>
      <protection locked="0"/>
    </xf>
    <xf numFmtId="49" fontId="55" fillId="20" borderId="11" xfId="17" applyNumberFormat="1" applyFont="1" applyFill="1" applyBorder="1" applyAlignment="1" applyProtection="1">
      <alignment horizontal="right" vertical="center" wrapText="1"/>
      <protection locked="0"/>
    </xf>
    <xf numFmtId="49" fontId="55" fillId="20" borderId="88" xfId="17" applyNumberFormat="1" applyFont="1" applyFill="1" applyBorder="1" applyAlignment="1" applyProtection="1">
      <alignment horizontal="right" vertical="center" wrapText="1"/>
      <protection locked="0"/>
    </xf>
    <xf numFmtId="49" fontId="55" fillId="20" borderId="59" xfId="17" applyNumberFormat="1" applyFont="1" applyFill="1" applyBorder="1" applyAlignment="1" applyProtection="1">
      <alignment horizontal="right" vertical="center" wrapText="1"/>
      <protection locked="0"/>
    </xf>
    <xf numFmtId="49" fontId="55" fillId="19" borderId="11" xfId="17" applyNumberFormat="1" applyFont="1" applyFill="1" applyBorder="1" applyAlignment="1" applyProtection="1">
      <alignment horizontal="right" vertical="center" wrapText="1"/>
      <protection locked="0"/>
    </xf>
    <xf numFmtId="49" fontId="55" fillId="19" borderId="88" xfId="17" applyNumberFormat="1" applyFont="1" applyFill="1" applyBorder="1" applyAlignment="1" applyProtection="1">
      <alignment horizontal="right" vertical="center" wrapText="1"/>
      <protection locked="0"/>
    </xf>
    <xf numFmtId="49" fontId="55" fillId="19" borderId="59" xfId="17" applyNumberFormat="1" applyFont="1" applyFill="1" applyBorder="1" applyAlignment="1" applyProtection="1">
      <alignment horizontal="right" vertical="center" wrapText="1"/>
      <protection locked="0"/>
    </xf>
    <xf numFmtId="49" fontId="73" fillId="17" borderId="66" xfId="17" applyNumberFormat="1" applyFont="1" applyFill="1" applyBorder="1" applyAlignment="1" applyProtection="1">
      <alignment horizontal="center" vertical="center" wrapText="1"/>
      <protection locked="0"/>
    </xf>
    <xf numFmtId="49" fontId="73" fillId="17" borderId="75" xfId="17" applyNumberFormat="1" applyFont="1" applyFill="1" applyBorder="1" applyAlignment="1" applyProtection="1">
      <alignment horizontal="center" vertical="center" wrapText="1"/>
      <protection locked="0"/>
    </xf>
    <xf numFmtId="49" fontId="55" fillId="17" borderId="11" xfId="17" applyNumberFormat="1" applyFont="1" applyFill="1" applyBorder="1" applyAlignment="1" applyProtection="1">
      <alignment horizontal="right" vertical="center" wrapText="1"/>
      <protection locked="0"/>
    </xf>
    <xf numFmtId="49" fontId="73" fillId="17" borderId="88" xfId="17" applyNumberFormat="1" applyFont="1" applyFill="1" applyBorder="1" applyAlignment="1" applyProtection="1">
      <alignment horizontal="right" vertical="center" wrapText="1"/>
      <protection locked="0"/>
    </xf>
    <xf numFmtId="49" fontId="73" fillId="17" borderId="59" xfId="17" applyNumberFormat="1" applyFont="1" applyFill="1" applyBorder="1" applyAlignment="1" applyProtection="1">
      <alignment horizontal="right" vertical="center" wrapText="1"/>
      <protection locked="0"/>
    </xf>
    <xf numFmtId="49" fontId="55" fillId="17" borderId="88" xfId="17" applyNumberFormat="1" applyFont="1" applyFill="1" applyBorder="1" applyAlignment="1" applyProtection="1">
      <alignment horizontal="right" vertical="center" wrapText="1"/>
      <protection locked="0"/>
    </xf>
    <xf numFmtId="49" fontId="55" fillId="17" borderId="59" xfId="17" applyNumberFormat="1" applyFont="1" applyFill="1" applyBorder="1" applyAlignment="1" applyProtection="1">
      <alignment horizontal="right" vertical="center" wrapText="1"/>
      <protection locked="0"/>
    </xf>
    <xf numFmtId="4" fontId="6" fillId="2" borderId="9" xfId="1" applyNumberFormat="1" applyFont="1" applyFill="1" applyBorder="1" applyAlignment="1">
      <alignment horizontal="center" vertical="center"/>
    </xf>
    <xf numFmtId="0" fontId="2" fillId="0" borderId="0" xfId="1" applyFont="1" applyBorder="1" applyAlignment="1">
      <alignment horizontal="left" vertical="top" wrapText="1"/>
    </xf>
    <xf numFmtId="0" fontId="6" fillId="0" borderId="0" xfId="1" applyFont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6" fillId="0" borderId="0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0" xfId="9" applyFont="1" applyBorder="1" applyAlignment="1">
      <alignment horizontal="center" vertical="center"/>
    </xf>
    <xf numFmtId="49" fontId="11" fillId="0" borderId="5" xfId="9" applyNumberFormat="1" applyFont="1" applyBorder="1" applyAlignment="1">
      <alignment horizontal="center"/>
    </xf>
    <xf numFmtId="0" fontId="6" fillId="0" borderId="26" xfId="9" applyFont="1" applyBorder="1" applyAlignment="1">
      <alignment horizontal="right"/>
    </xf>
    <xf numFmtId="0" fontId="77" fillId="0" borderId="0" xfId="9" applyFont="1" applyAlignment="1">
      <alignment horizontal="left" vertical="top" wrapText="1"/>
    </xf>
    <xf numFmtId="0" fontId="19" fillId="0" borderId="0" xfId="8" applyFont="1" applyAlignment="1">
      <alignment horizontal="center" wrapText="1"/>
    </xf>
    <xf numFmtId="0" fontId="10" fillId="0" borderId="0" xfId="8" applyAlignment="1">
      <alignment horizontal="center"/>
    </xf>
    <xf numFmtId="0" fontId="19" fillId="0" borderId="29" xfId="8" applyFont="1" applyBorder="1" applyAlignment="1">
      <alignment horizontal="center"/>
    </xf>
    <xf numFmtId="0" fontId="20" fillId="0" borderId="30" xfId="8" applyFont="1" applyFill="1" applyBorder="1" applyAlignment="1">
      <alignment horizontal="center" vertical="center" wrapText="1"/>
    </xf>
    <xf numFmtId="0" fontId="20" fillId="0" borderId="33" xfId="8" applyFont="1" applyFill="1" applyBorder="1" applyAlignment="1">
      <alignment horizontal="center" vertical="center" wrapText="1"/>
    </xf>
    <xf numFmtId="0" fontId="20" fillId="0" borderId="31" xfId="8" applyFont="1" applyFill="1" applyBorder="1" applyAlignment="1">
      <alignment horizontal="center" vertical="center" wrapText="1"/>
    </xf>
    <xf numFmtId="0" fontId="20" fillId="0" borderId="34" xfId="8" applyFont="1" applyFill="1" applyBorder="1" applyAlignment="1">
      <alignment horizontal="center" vertical="center" wrapText="1"/>
    </xf>
    <xf numFmtId="43" fontId="20" fillId="0" borderId="31" xfId="8" applyNumberFormat="1" applyFont="1" applyFill="1" applyBorder="1" applyAlignment="1">
      <alignment horizontal="center" vertical="center" wrapText="1"/>
    </xf>
    <xf numFmtId="43" fontId="20" fillId="0" borderId="34" xfId="8" applyNumberFormat="1" applyFont="1" applyFill="1" applyBorder="1" applyAlignment="1">
      <alignment horizontal="center" vertical="center" wrapText="1"/>
    </xf>
    <xf numFmtId="43" fontId="20" fillId="0" borderId="32" xfId="8" applyNumberFormat="1" applyFont="1" applyFill="1" applyBorder="1" applyAlignment="1">
      <alignment horizontal="center" vertical="center" wrapText="1"/>
    </xf>
    <xf numFmtId="43" fontId="20" fillId="0" borderId="35" xfId="8" applyNumberFormat="1" applyFont="1" applyFill="1" applyBorder="1" applyAlignment="1">
      <alignment horizontal="center" vertical="center" wrapText="1"/>
    </xf>
    <xf numFmtId="0" fontId="34" fillId="0" borderId="56" xfId="1" applyFont="1" applyBorder="1" applyAlignment="1">
      <alignment horizontal="left" vertical="center"/>
    </xf>
    <xf numFmtId="0" fontId="2" fillId="0" borderId="0" xfId="9" applyFont="1" applyAlignment="1">
      <alignment horizontal="right" wrapText="1"/>
    </xf>
    <xf numFmtId="0" fontId="27" fillId="0" borderId="0" xfId="1" applyFont="1" applyAlignment="1">
      <alignment horizontal="right" wrapText="1"/>
    </xf>
    <xf numFmtId="0" fontId="2" fillId="0" borderId="0" xfId="9" applyFont="1" applyAlignment="1">
      <alignment horizontal="left"/>
    </xf>
    <xf numFmtId="0" fontId="27" fillId="0" borderId="0" xfId="1" applyFont="1" applyAlignment="1">
      <alignment horizontal="left"/>
    </xf>
    <xf numFmtId="0" fontId="35" fillId="0" borderId="0" xfId="1" applyFont="1" applyAlignment="1">
      <alignment horizontal="left" vertical="top" wrapText="1"/>
    </xf>
    <xf numFmtId="0" fontId="30" fillId="0" borderId="0" xfId="1" applyFont="1" applyBorder="1" applyAlignment="1">
      <alignment horizontal="center" vertical="center"/>
    </xf>
    <xf numFmtId="0" fontId="27" fillId="0" borderId="103" xfId="1" applyFont="1" applyBorder="1" applyAlignment="1">
      <alignment horizontal="left" vertical="center" wrapText="1"/>
    </xf>
    <xf numFmtId="0" fontId="27" fillId="0" borderId="104" xfId="1" applyFont="1" applyBorder="1" applyAlignment="1">
      <alignment horizontal="left" vertical="center" wrapText="1"/>
    </xf>
    <xf numFmtId="0" fontId="37" fillId="0" borderId="58" xfId="1" applyFont="1" applyBorder="1" applyAlignment="1">
      <alignment horizontal="left" vertical="center" wrapText="1"/>
    </xf>
    <xf numFmtId="0" fontId="27" fillId="0" borderId="0" xfId="1" applyFont="1" applyBorder="1" applyAlignment="1">
      <alignment horizontal="left" vertical="center" wrapText="1"/>
    </xf>
    <xf numFmtId="0" fontId="27" fillId="0" borderId="58" xfId="1" applyFont="1" applyBorder="1" applyAlignment="1">
      <alignment horizontal="left" vertical="center" wrapText="1"/>
    </xf>
    <xf numFmtId="0" fontId="34" fillId="0" borderId="56" xfId="1" applyFont="1" applyBorder="1" applyAlignment="1">
      <alignment horizontal="left" vertical="center" wrapText="1"/>
    </xf>
    <xf numFmtId="0" fontId="27" fillId="0" borderId="73" xfId="1" applyFont="1" applyFill="1" applyBorder="1" applyAlignment="1">
      <alignment horizontal="left" vertical="center" wrapText="1"/>
    </xf>
    <xf numFmtId="0" fontId="27" fillId="0" borderId="58" xfId="1" applyFont="1" applyFill="1" applyBorder="1" applyAlignment="1">
      <alignment horizontal="left" vertical="center" wrapText="1"/>
    </xf>
    <xf numFmtId="0" fontId="43" fillId="0" borderId="5" xfId="7" applyFont="1" applyBorder="1" applyAlignment="1">
      <alignment horizontal="center" vertical="center"/>
    </xf>
    <xf numFmtId="0" fontId="43" fillId="0" borderId="5" xfId="7" applyFont="1" applyBorder="1" applyAlignment="1">
      <alignment horizontal="center" vertical="center" wrapText="1"/>
    </xf>
    <xf numFmtId="0" fontId="2" fillId="0" borderId="0" xfId="7" applyFont="1" applyBorder="1" applyAlignment="1"/>
    <xf numFmtId="0" fontId="42" fillId="0" borderId="0" xfId="7" applyFont="1" applyBorder="1" applyAlignment="1">
      <alignment horizontal="center" vertical="center"/>
    </xf>
    <xf numFmtId="0" fontId="43" fillId="0" borderId="5" xfId="7" applyFont="1" applyBorder="1" applyAlignment="1">
      <alignment vertical="center"/>
    </xf>
    <xf numFmtId="0" fontId="43" fillId="0" borderId="11" xfId="7" applyFont="1" applyBorder="1" applyAlignment="1">
      <alignment horizontal="center" vertical="center" wrapText="1"/>
    </xf>
    <xf numFmtId="0" fontId="43" fillId="0" borderId="59" xfId="7" applyFont="1" applyBorder="1" applyAlignment="1">
      <alignment horizontal="center" vertical="center" wrapText="1"/>
    </xf>
    <xf numFmtId="0" fontId="2" fillId="0" borderId="0" xfId="5" applyFont="1" applyAlignment="1">
      <alignment horizontal="left"/>
    </xf>
    <xf numFmtId="0" fontId="42" fillId="0" borderId="80" xfId="3" applyFont="1" applyBorder="1" applyAlignment="1">
      <alignment horizontal="left" vertical="center"/>
    </xf>
    <xf numFmtId="0" fontId="5" fillId="0" borderId="0" xfId="5" applyFont="1" applyAlignment="1">
      <alignment horizontal="left" wrapText="1"/>
    </xf>
    <xf numFmtId="0" fontId="5" fillId="0" borderId="0" xfId="5" applyFont="1" applyAlignment="1">
      <alignment horizontal="left"/>
    </xf>
    <xf numFmtId="0" fontId="45" fillId="0" borderId="0" xfId="3" applyFont="1" applyBorder="1" applyAlignment="1">
      <alignment horizontal="center" vertical="center" wrapText="1"/>
    </xf>
    <xf numFmtId="0" fontId="45" fillId="0" borderId="29" xfId="3" applyFont="1" applyBorder="1" applyAlignment="1">
      <alignment horizontal="left" vertical="center" wrapText="1"/>
    </xf>
    <xf numFmtId="164" fontId="51" fillId="0" borderId="0" xfId="2" applyFont="1" applyFill="1" applyBorder="1" applyAlignment="1" applyProtection="1">
      <alignment horizontal="center" vertical="center"/>
    </xf>
    <xf numFmtId="0" fontId="48" fillId="0" borderId="0" xfId="4" applyFont="1" applyBorder="1" applyAlignment="1">
      <alignment horizontal="left"/>
    </xf>
    <xf numFmtId="0" fontId="77" fillId="0" borderId="0" xfId="4" applyFont="1" applyBorder="1" applyAlignment="1">
      <alignment horizontal="left" vertical="top" wrapText="1"/>
    </xf>
    <xf numFmtId="0" fontId="41" fillId="0" borderId="0" xfId="4" applyFont="1" applyBorder="1" applyAlignment="1">
      <alignment horizontal="left" wrapText="1"/>
    </xf>
    <xf numFmtId="0" fontId="51" fillId="0" borderId="0" xfId="6" applyFont="1" applyBorder="1" applyAlignment="1">
      <alignment horizontal="center" wrapText="1"/>
    </xf>
    <xf numFmtId="0" fontId="48" fillId="0" borderId="0" xfId="6" applyFont="1" applyBorder="1" applyAlignment="1">
      <alignment horizontal="center" wrapText="1"/>
    </xf>
    <xf numFmtId="0" fontId="48" fillId="0" borderId="0" xfId="6" applyFont="1" applyAlignment="1">
      <alignment horizontal="center"/>
    </xf>
    <xf numFmtId="0" fontId="41" fillId="0" borderId="0" xfId="6" applyFont="1" applyAlignment="1">
      <alignment horizontal="center"/>
    </xf>
    <xf numFmtId="0" fontId="43" fillId="0" borderId="0" xfId="16" applyFont="1" applyBorder="1" applyAlignment="1">
      <alignment horizontal="left"/>
    </xf>
    <xf numFmtId="0" fontId="63" fillId="0" borderId="0" xfId="16" applyFont="1" applyBorder="1" applyAlignment="1">
      <alignment horizontal="center"/>
    </xf>
  </cellXfs>
  <cellStyles count="18">
    <cellStyle name="ConditionalStyle_1" xfId="14"/>
    <cellStyle name="Dziesiętny_załączniki  nr 1,2,3,4,5,6,7,8,9,10,11  2008" xfId="2"/>
    <cellStyle name="Excel Built-in Normal" xfId="15"/>
    <cellStyle name="Normalny" xfId="0" builtinId="0"/>
    <cellStyle name="Normalny 2" xfId="12"/>
    <cellStyle name="Normalny 3" xfId="13"/>
    <cellStyle name="Normalny 4" xfId="17"/>
    <cellStyle name="Normalny_DOCHODY  WYDATKI 2011" xfId="3"/>
    <cellStyle name="Normalny_Kwiecień" xfId="4"/>
    <cellStyle name="Normalny_Przedsiewzięcia FS Zbiorcze" xfId="16"/>
    <cellStyle name="Normalny_Załacznik 2010" xfId="5"/>
    <cellStyle name="Normalny_załaczniki maj" xfId="1"/>
    <cellStyle name="Normalny_załaczniki maj_sołectwa - podział środków 2010" xfId="6"/>
    <cellStyle name="Normalny_załączniki  nr 1,2,3,4,5,6,7,8,9,10,11  2008" xfId="7"/>
    <cellStyle name="Normalny_Załączniki budżet 2010" xfId="8"/>
    <cellStyle name="Normalny_Zeszyt1" xfId="9"/>
    <cellStyle name="Normalny_Zeszyt1_Załaczniki X" xfId="10"/>
    <cellStyle name="Walutowy_Załączniki budżet 2010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8"/>
  <sheetViews>
    <sheetView showGridLines="0" topLeftCell="A4" workbookViewId="0">
      <selection activeCell="A3" sqref="A3"/>
    </sheetView>
  </sheetViews>
  <sheetFormatPr defaultRowHeight="12.75" x14ac:dyDescent="0.2"/>
  <cols>
    <col min="1" max="1" width="6.5703125" style="507" customWidth="1"/>
    <col min="2" max="2" width="7.5703125" style="507" customWidth="1"/>
    <col min="3" max="3" width="1" style="507" customWidth="1"/>
    <col min="4" max="4" width="8.85546875" style="507" customWidth="1"/>
    <col min="5" max="5" width="45.5703125" style="507" customWidth="1"/>
    <col min="6" max="6" width="2.85546875" style="507" customWidth="1"/>
    <col min="7" max="7" width="11.85546875" style="507" customWidth="1"/>
    <col min="8" max="8" width="1" style="507" customWidth="1"/>
    <col min="9" max="240" width="9.140625" style="507"/>
    <col min="241" max="241" width="8.7109375" style="507" customWidth="1"/>
    <col min="242" max="242" width="9.85546875" style="507" customWidth="1"/>
    <col min="243" max="243" width="1" style="507" customWidth="1"/>
    <col min="244" max="244" width="10.85546875" style="507" customWidth="1"/>
    <col min="245" max="245" width="54.5703125" style="507" customWidth="1"/>
    <col min="246" max="246" width="7.5703125" style="507" customWidth="1"/>
    <col min="247" max="247" width="14.140625" style="507" customWidth="1"/>
    <col min="248" max="248" width="1" style="507" customWidth="1"/>
    <col min="249" max="496" width="9.140625" style="507"/>
    <col min="497" max="497" width="8.7109375" style="507" customWidth="1"/>
    <col min="498" max="498" width="9.85546875" style="507" customWidth="1"/>
    <col min="499" max="499" width="1" style="507" customWidth="1"/>
    <col min="500" max="500" width="10.85546875" style="507" customWidth="1"/>
    <col min="501" max="501" width="54.5703125" style="507" customWidth="1"/>
    <col min="502" max="502" width="7.5703125" style="507" customWidth="1"/>
    <col min="503" max="503" width="14.140625" style="507" customWidth="1"/>
    <col min="504" max="504" width="1" style="507" customWidth="1"/>
    <col min="505" max="752" width="9.140625" style="507"/>
    <col min="753" max="753" width="8.7109375" style="507" customWidth="1"/>
    <col min="754" max="754" width="9.85546875" style="507" customWidth="1"/>
    <col min="755" max="755" width="1" style="507" customWidth="1"/>
    <col min="756" max="756" width="10.85546875" style="507" customWidth="1"/>
    <col min="757" max="757" width="54.5703125" style="507" customWidth="1"/>
    <col min="758" max="758" width="7.5703125" style="507" customWidth="1"/>
    <col min="759" max="759" width="14.140625" style="507" customWidth="1"/>
    <col min="760" max="760" width="1" style="507" customWidth="1"/>
    <col min="761" max="1008" width="9.140625" style="507"/>
    <col min="1009" max="1009" width="8.7109375" style="507" customWidth="1"/>
    <col min="1010" max="1010" width="9.85546875" style="507" customWidth="1"/>
    <col min="1011" max="1011" width="1" style="507" customWidth="1"/>
    <col min="1012" max="1012" width="10.85546875" style="507" customWidth="1"/>
    <col min="1013" max="1013" width="54.5703125" style="507" customWidth="1"/>
    <col min="1014" max="1014" width="7.5703125" style="507" customWidth="1"/>
    <col min="1015" max="1015" width="14.140625" style="507" customWidth="1"/>
    <col min="1016" max="1016" width="1" style="507" customWidth="1"/>
    <col min="1017" max="1264" width="9.140625" style="507"/>
    <col min="1265" max="1265" width="8.7109375" style="507" customWidth="1"/>
    <col min="1266" max="1266" width="9.85546875" style="507" customWidth="1"/>
    <col min="1267" max="1267" width="1" style="507" customWidth="1"/>
    <col min="1268" max="1268" width="10.85546875" style="507" customWidth="1"/>
    <col min="1269" max="1269" width="54.5703125" style="507" customWidth="1"/>
    <col min="1270" max="1270" width="7.5703125" style="507" customWidth="1"/>
    <col min="1271" max="1271" width="14.140625" style="507" customWidth="1"/>
    <col min="1272" max="1272" width="1" style="507" customWidth="1"/>
    <col min="1273" max="1520" width="9.140625" style="507"/>
    <col min="1521" max="1521" width="8.7109375" style="507" customWidth="1"/>
    <col min="1522" max="1522" width="9.85546875" style="507" customWidth="1"/>
    <col min="1523" max="1523" width="1" style="507" customWidth="1"/>
    <col min="1524" max="1524" width="10.85546875" style="507" customWidth="1"/>
    <col min="1525" max="1525" width="54.5703125" style="507" customWidth="1"/>
    <col min="1526" max="1526" width="7.5703125" style="507" customWidth="1"/>
    <col min="1527" max="1527" width="14.140625" style="507" customWidth="1"/>
    <col min="1528" max="1528" width="1" style="507" customWidth="1"/>
    <col min="1529" max="1776" width="9.140625" style="507"/>
    <col min="1777" max="1777" width="8.7109375" style="507" customWidth="1"/>
    <col min="1778" max="1778" width="9.85546875" style="507" customWidth="1"/>
    <col min="1779" max="1779" width="1" style="507" customWidth="1"/>
    <col min="1780" max="1780" width="10.85546875" style="507" customWidth="1"/>
    <col min="1781" max="1781" width="54.5703125" style="507" customWidth="1"/>
    <col min="1782" max="1782" width="7.5703125" style="507" customWidth="1"/>
    <col min="1783" max="1783" width="14.140625" style="507" customWidth="1"/>
    <col min="1784" max="1784" width="1" style="507" customWidth="1"/>
    <col min="1785" max="2032" width="9.140625" style="507"/>
    <col min="2033" max="2033" width="8.7109375" style="507" customWidth="1"/>
    <col min="2034" max="2034" width="9.85546875" style="507" customWidth="1"/>
    <col min="2035" max="2035" width="1" style="507" customWidth="1"/>
    <col min="2036" max="2036" width="10.85546875" style="507" customWidth="1"/>
    <col min="2037" max="2037" width="54.5703125" style="507" customWidth="1"/>
    <col min="2038" max="2038" width="7.5703125" style="507" customWidth="1"/>
    <col min="2039" max="2039" width="14.140625" style="507" customWidth="1"/>
    <col min="2040" max="2040" width="1" style="507" customWidth="1"/>
    <col min="2041" max="2288" width="9.140625" style="507"/>
    <col min="2289" max="2289" width="8.7109375" style="507" customWidth="1"/>
    <col min="2290" max="2290" width="9.85546875" style="507" customWidth="1"/>
    <col min="2291" max="2291" width="1" style="507" customWidth="1"/>
    <col min="2292" max="2292" width="10.85546875" style="507" customWidth="1"/>
    <col min="2293" max="2293" width="54.5703125" style="507" customWidth="1"/>
    <col min="2294" max="2294" width="7.5703125" style="507" customWidth="1"/>
    <col min="2295" max="2295" width="14.140625" style="507" customWidth="1"/>
    <col min="2296" max="2296" width="1" style="507" customWidth="1"/>
    <col min="2297" max="2544" width="9.140625" style="507"/>
    <col min="2545" max="2545" width="8.7109375" style="507" customWidth="1"/>
    <col min="2546" max="2546" width="9.85546875" style="507" customWidth="1"/>
    <col min="2547" max="2547" width="1" style="507" customWidth="1"/>
    <col min="2548" max="2548" width="10.85546875" style="507" customWidth="1"/>
    <col min="2549" max="2549" width="54.5703125" style="507" customWidth="1"/>
    <col min="2550" max="2550" width="7.5703125" style="507" customWidth="1"/>
    <col min="2551" max="2551" width="14.140625" style="507" customWidth="1"/>
    <col min="2552" max="2552" width="1" style="507" customWidth="1"/>
    <col min="2553" max="2800" width="9.140625" style="507"/>
    <col min="2801" max="2801" width="8.7109375" style="507" customWidth="1"/>
    <col min="2802" max="2802" width="9.85546875" style="507" customWidth="1"/>
    <col min="2803" max="2803" width="1" style="507" customWidth="1"/>
    <col min="2804" max="2804" width="10.85546875" style="507" customWidth="1"/>
    <col min="2805" max="2805" width="54.5703125" style="507" customWidth="1"/>
    <col min="2806" max="2806" width="7.5703125" style="507" customWidth="1"/>
    <col min="2807" max="2807" width="14.140625" style="507" customWidth="1"/>
    <col min="2808" max="2808" width="1" style="507" customWidth="1"/>
    <col min="2809" max="3056" width="9.140625" style="507"/>
    <col min="3057" max="3057" width="8.7109375" style="507" customWidth="1"/>
    <col min="3058" max="3058" width="9.85546875" style="507" customWidth="1"/>
    <col min="3059" max="3059" width="1" style="507" customWidth="1"/>
    <col min="3060" max="3060" width="10.85546875" style="507" customWidth="1"/>
    <col min="3061" max="3061" width="54.5703125" style="507" customWidth="1"/>
    <col min="3062" max="3062" width="7.5703125" style="507" customWidth="1"/>
    <col min="3063" max="3063" width="14.140625" style="507" customWidth="1"/>
    <col min="3064" max="3064" width="1" style="507" customWidth="1"/>
    <col min="3065" max="3312" width="9.140625" style="507"/>
    <col min="3313" max="3313" width="8.7109375" style="507" customWidth="1"/>
    <col min="3314" max="3314" width="9.85546875" style="507" customWidth="1"/>
    <col min="3315" max="3315" width="1" style="507" customWidth="1"/>
    <col min="3316" max="3316" width="10.85546875" style="507" customWidth="1"/>
    <col min="3317" max="3317" width="54.5703125" style="507" customWidth="1"/>
    <col min="3318" max="3318" width="7.5703125" style="507" customWidth="1"/>
    <col min="3319" max="3319" width="14.140625" style="507" customWidth="1"/>
    <col min="3320" max="3320" width="1" style="507" customWidth="1"/>
    <col min="3321" max="3568" width="9.140625" style="507"/>
    <col min="3569" max="3569" width="8.7109375" style="507" customWidth="1"/>
    <col min="3570" max="3570" width="9.85546875" style="507" customWidth="1"/>
    <col min="3571" max="3571" width="1" style="507" customWidth="1"/>
    <col min="3572" max="3572" width="10.85546875" style="507" customWidth="1"/>
    <col min="3573" max="3573" width="54.5703125" style="507" customWidth="1"/>
    <col min="3574" max="3574" width="7.5703125" style="507" customWidth="1"/>
    <col min="3575" max="3575" width="14.140625" style="507" customWidth="1"/>
    <col min="3576" max="3576" width="1" style="507" customWidth="1"/>
    <col min="3577" max="3824" width="9.140625" style="507"/>
    <col min="3825" max="3825" width="8.7109375" style="507" customWidth="1"/>
    <col min="3826" max="3826" width="9.85546875" style="507" customWidth="1"/>
    <col min="3827" max="3827" width="1" style="507" customWidth="1"/>
    <col min="3828" max="3828" width="10.85546875" style="507" customWidth="1"/>
    <col min="3829" max="3829" width="54.5703125" style="507" customWidth="1"/>
    <col min="3830" max="3830" width="7.5703125" style="507" customWidth="1"/>
    <col min="3831" max="3831" width="14.140625" style="507" customWidth="1"/>
    <col min="3832" max="3832" width="1" style="507" customWidth="1"/>
    <col min="3833" max="4080" width="9.140625" style="507"/>
    <col min="4081" max="4081" width="8.7109375" style="507" customWidth="1"/>
    <col min="4082" max="4082" width="9.85546875" style="507" customWidth="1"/>
    <col min="4083" max="4083" width="1" style="507" customWidth="1"/>
    <col min="4084" max="4084" width="10.85546875" style="507" customWidth="1"/>
    <col min="4085" max="4085" width="54.5703125" style="507" customWidth="1"/>
    <col min="4086" max="4086" width="7.5703125" style="507" customWidth="1"/>
    <col min="4087" max="4087" width="14.140625" style="507" customWidth="1"/>
    <col min="4088" max="4088" width="1" style="507" customWidth="1"/>
    <col min="4089" max="4336" width="9.140625" style="507"/>
    <col min="4337" max="4337" width="8.7109375" style="507" customWidth="1"/>
    <col min="4338" max="4338" width="9.85546875" style="507" customWidth="1"/>
    <col min="4339" max="4339" width="1" style="507" customWidth="1"/>
    <col min="4340" max="4340" width="10.85546875" style="507" customWidth="1"/>
    <col min="4341" max="4341" width="54.5703125" style="507" customWidth="1"/>
    <col min="4342" max="4342" width="7.5703125" style="507" customWidth="1"/>
    <col min="4343" max="4343" width="14.140625" style="507" customWidth="1"/>
    <col min="4344" max="4344" width="1" style="507" customWidth="1"/>
    <col min="4345" max="4592" width="9.140625" style="507"/>
    <col min="4593" max="4593" width="8.7109375" style="507" customWidth="1"/>
    <col min="4594" max="4594" width="9.85546875" style="507" customWidth="1"/>
    <col min="4595" max="4595" width="1" style="507" customWidth="1"/>
    <col min="4596" max="4596" width="10.85546875" style="507" customWidth="1"/>
    <col min="4597" max="4597" width="54.5703125" style="507" customWidth="1"/>
    <col min="4598" max="4598" width="7.5703125" style="507" customWidth="1"/>
    <col min="4599" max="4599" width="14.140625" style="507" customWidth="1"/>
    <col min="4600" max="4600" width="1" style="507" customWidth="1"/>
    <col min="4601" max="4848" width="9.140625" style="507"/>
    <col min="4849" max="4849" width="8.7109375" style="507" customWidth="1"/>
    <col min="4850" max="4850" width="9.85546875" style="507" customWidth="1"/>
    <col min="4851" max="4851" width="1" style="507" customWidth="1"/>
    <col min="4852" max="4852" width="10.85546875" style="507" customWidth="1"/>
    <col min="4853" max="4853" width="54.5703125" style="507" customWidth="1"/>
    <col min="4854" max="4854" width="7.5703125" style="507" customWidth="1"/>
    <col min="4855" max="4855" width="14.140625" style="507" customWidth="1"/>
    <col min="4856" max="4856" width="1" style="507" customWidth="1"/>
    <col min="4857" max="5104" width="9.140625" style="507"/>
    <col min="5105" max="5105" width="8.7109375" style="507" customWidth="1"/>
    <col min="5106" max="5106" width="9.85546875" style="507" customWidth="1"/>
    <col min="5107" max="5107" width="1" style="507" customWidth="1"/>
    <col min="5108" max="5108" width="10.85546875" style="507" customWidth="1"/>
    <col min="5109" max="5109" width="54.5703125" style="507" customWidth="1"/>
    <col min="5110" max="5110" width="7.5703125" style="507" customWidth="1"/>
    <col min="5111" max="5111" width="14.140625" style="507" customWidth="1"/>
    <col min="5112" max="5112" width="1" style="507" customWidth="1"/>
    <col min="5113" max="5360" width="9.140625" style="507"/>
    <col min="5361" max="5361" width="8.7109375" style="507" customWidth="1"/>
    <col min="5362" max="5362" width="9.85546875" style="507" customWidth="1"/>
    <col min="5363" max="5363" width="1" style="507" customWidth="1"/>
    <col min="5364" max="5364" width="10.85546875" style="507" customWidth="1"/>
    <col min="5365" max="5365" width="54.5703125" style="507" customWidth="1"/>
    <col min="5366" max="5366" width="7.5703125" style="507" customWidth="1"/>
    <col min="5367" max="5367" width="14.140625" style="507" customWidth="1"/>
    <col min="5368" max="5368" width="1" style="507" customWidth="1"/>
    <col min="5369" max="5616" width="9.140625" style="507"/>
    <col min="5617" max="5617" width="8.7109375" style="507" customWidth="1"/>
    <col min="5618" max="5618" width="9.85546875" style="507" customWidth="1"/>
    <col min="5619" max="5619" width="1" style="507" customWidth="1"/>
    <col min="5620" max="5620" width="10.85546875" style="507" customWidth="1"/>
    <col min="5621" max="5621" width="54.5703125" style="507" customWidth="1"/>
    <col min="5622" max="5622" width="7.5703125" style="507" customWidth="1"/>
    <col min="5623" max="5623" width="14.140625" style="507" customWidth="1"/>
    <col min="5624" max="5624" width="1" style="507" customWidth="1"/>
    <col min="5625" max="5872" width="9.140625" style="507"/>
    <col min="5873" max="5873" width="8.7109375" style="507" customWidth="1"/>
    <col min="5874" max="5874" width="9.85546875" style="507" customWidth="1"/>
    <col min="5875" max="5875" width="1" style="507" customWidth="1"/>
    <col min="5876" max="5876" width="10.85546875" style="507" customWidth="1"/>
    <col min="5877" max="5877" width="54.5703125" style="507" customWidth="1"/>
    <col min="5878" max="5878" width="7.5703125" style="507" customWidth="1"/>
    <col min="5879" max="5879" width="14.140625" style="507" customWidth="1"/>
    <col min="5880" max="5880" width="1" style="507" customWidth="1"/>
    <col min="5881" max="6128" width="9.140625" style="507"/>
    <col min="6129" max="6129" width="8.7109375" style="507" customWidth="1"/>
    <col min="6130" max="6130" width="9.85546875" style="507" customWidth="1"/>
    <col min="6131" max="6131" width="1" style="507" customWidth="1"/>
    <col min="6132" max="6132" width="10.85546875" style="507" customWidth="1"/>
    <col min="6133" max="6133" width="54.5703125" style="507" customWidth="1"/>
    <col min="6134" max="6134" width="7.5703125" style="507" customWidth="1"/>
    <col min="6135" max="6135" width="14.140625" style="507" customWidth="1"/>
    <col min="6136" max="6136" width="1" style="507" customWidth="1"/>
    <col min="6137" max="6384" width="9.140625" style="507"/>
    <col min="6385" max="6385" width="8.7109375" style="507" customWidth="1"/>
    <col min="6386" max="6386" width="9.85546875" style="507" customWidth="1"/>
    <col min="6387" max="6387" width="1" style="507" customWidth="1"/>
    <col min="6388" max="6388" width="10.85546875" style="507" customWidth="1"/>
    <col min="6389" max="6389" width="54.5703125" style="507" customWidth="1"/>
    <col min="6390" max="6390" width="7.5703125" style="507" customWidth="1"/>
    <col min="6391" max="6391" width="14.140625" style="507" customWidth="1"/>
    <col min="6392" max="6392" width="1" style="507" customWidth="1"/>
    <col min="6393" max="6640" width="9.140625" style="507"/>
    <col min="6641" max="6641" width="8.7109375" style="507" customWidth="1"/>
    <col min="6642" max="6642" width="9.85546875" style="507" customWidth="1"/>
    <col min="6643" max="6643" width="1" style="507" customWidth="1"/>
    <col min="6644" max="6644" width="10.85546875" style="507" customWidth="1"/>
    <col min="6645" max="6645" width="54.5703125" style="507" customWidth="1"/>
    <col min="6646" max="6646" width="7.5703125" style="507" customWidth="1"/>
    <col min="6647" max="6647" width="14.140625" style="507" customWidth="1"/>
    <col min="6648" max="6648" width="1" style="507" customWidth="1"/>
    <col min="6649" max="6896" width="9.140625" style="507"/>
    <col min="6897" max="6897" width="8.7109375" style="507" customWidth="1"/>
    <col min="6898" max="6898" width="9.85546875" style="507" customWidth="1"/>
    <col min="6899" max="6899" width="1" style="507" customWidth="1"/>
    <col min="6900" max="6900" width="10.85546875" style="507" customWidth="1"/>
    <col min="6901" max="6901" width="54.5703125" style="507" customWidth="1"/>
    <col min="6902" max="6902" width="7.5703125" style="507" customWidth="1"/>
    <col min="6903" max="6903" width="14.140625" style="507" customWidth="1"/>
    <col min="6904" max="6904" width="1" style="507" customWidth="1"/>
    <col min="6905" max="7152" width="9.140625" style="507"/>
    <col min="7153" max="7153" width="8.7109375" style="507" customWidth="1"/>
    <col min="7154" max="7154" width="9.85546875" style="507" customWidth="1"/>
    <col min="7155" max="7155" width="1" style="507" customWidth="1"/>
    <col min="7156" max="7156" width="10.85546875" style="507" customWidth="1"/>
    <col min="7157" max="7157" width="54.5703125" style="507" customWidth="1"/>
    <col min="7158" max="7158" width="7.5703125" style="507" customWidth="1"/>
    <col min="7159" max="7159" width="14.140625" style="507" customWidth="1"/>
    <col min="7160" max="7160" width="1" style="507" customWidth="1"/>
    <col min="7161" max="7408" width="9.140625" style="507"/>
    <col min="7409" max="7409" width="8.7109375" style="507" customWidth="1"/>
    <col min="7410" max="7410" width="9.85546875" style="507" customWidth="1"/>
    <col min="7411" max="7411" width="1" style="507" customWidth="1"/>
    <col min="7412" max="7412" width="10.85546875" style="507" customWidth="1"/>
    <col min="7413" max="7413" width="54.5703125" style="507" customWidth="1"/>
    <col min="7414" max="7414" width="7.5703125" style="507" customWidth="1"/>
    <col min="7415" max="7415" width="14.140625" style="507" customWidth="1"/>
    <col min="7416" max="7416" width="1" style="507" customWidth="1"/>
    <col min="7417" max="7664" width="9.140625" style="507"/>
    <col min="7665" max="7665" width="8.7109375" style="507" customWidth="1"/>
    <col min="7666" max="7666" width="9.85546875" style="507" customWidth="1"/>
    <col min="7667" max="7667" width="1" style="507" customWidth="1"/>
    <col min="7668" max="7668" width="10.85546875" style="507" customWidth="1"/>
    <col min="7669" max="7669" width="54.5703125" style="507" customWidth="1"/>
    <col min="7670" max="7670" width="7.5703125" style="507" customWidth="1"/>
    <col min="7671" max="7671" width="14.140625" style="507" customWidth="1"/>
    <col min="7672" max="7672" width="1" style="507" customWidth="1"/>
    <col min="7673" max="7920" width="9.140625" style="507"/>
    <col min="7921" max="7921" width="8.7109375" style="507" customWidth="1"/>
    <col min="7922" max="7922" width="9.85546875" style="507" customWidth="1"/>
    <col min="7923" max="7923" width="1" style="507" customWidth="1"/>
    <col min="7924" max="7924" width="10.85546875" style="507" customWidth="1"/>
    <col min="7925" max="7925" width="54.5703125" style="507" customWidth="1"/>
    <col min="7926" max="7926" width="7.5703125" style="507" customWidth="1"/>
    <col min="7927" max="7927" width="14.140625" style="507" customWidth="1"/>
    <col min="7928" max="7928" width="1" style="507" customWidth="1"/>
    <col min="7929" max="8176" width="9.140625" style="507"/>
    <col min="8177" max="8177" width="8.7109375" style="507" customWidth="1"/>
    <col min="8178" max="8178" width="9.85546875" style="507" customWidth="1"/>
    <col min="8179" max="8179" width="1" style="507" customWidth="1"/>
    <col min="8180" max="8180" width="10.85546875" style="507" customWidth="1"/>
    <col min="8181" max="8181" width="54.5703125" style="507" customWidth="1"/>
    <col min="8182" max="8182" width="7.5703125" style="507" customWidth="1"/>
    <col min="8183" max="8183" width="14.140625" style="507" customWidth="1"/>
    <col min="8184" max="8184" width="1" style="507" customWidth="1"/>
    <col min="8185" max="8432" width="9.140625" style="507"/>
    <col min="8433" max="8433" width="8.7109375" style="507" customWidth="1"/>
    <col min="8434" max="8434" width="9.85546875" style="507" customWidth="1"/>
    <col min="8435" max="8435" width="1" style="507" customWidth="1"/>
    <col min="8436" max="8436" width="10.85546875" style="507" customWidth="1"/>
    <col min="8437" max="8437" width="54.5703125" style="507" customWidth="1"/>
    <col min="8438" max="8438" width="7.5703125" style="507" customWidth="1"/>
    <col min="8439" max="8439" width="14.140625" style="507" customWidth="1"/>
    <col min="8440" max="8440" width="1" style="507" customWidth="1"/>
    <col min="8441" max="8688" width="9.140625" style="507"/>
    <col min="8689" max="8689" width="8.7109375" style="507" customWidth="1"/>
    <col min="8690" max="8690" width="9.85546875" style="507" customWidth="1"/>
    <col min="8691" max="8691" width="1" style="507" customWidth="1"/>
    <col min="8692" max="8692" width="10.85546875" style="507" customWidth="1"/>
    <col min="8693" max="8693" width="54.5703125" style="507" customWidth="1"/>
    <col min="8694" max="8694" width="7.5703125" style="507" customWidth="1"/>
    <col min="8695" max="8695" width="14.140625" style="507" customWidth="1"/>
    <col min="8696" max="8696" width="1" style="507" customWidth="1"/>
    <col min="8697" max="8944" width="9.140625" style="507"/>
    <col min="8945" max="8945" width="8.7109375" style="507" customWidth="1"/>
    <col min="8946" max="8946" width="9.85546875" style="507" customWidth="1"/>
    <col min="8947" max="8947" width="1" style="507" customWidth="1"/>
    <col min="8948" max="8948" width="10.85546875" style="507" customWidth="1"/>
    <col min="8949" max="8949" width="54.5703125" style="507" customWidth="1"/>
    <col min="8950" max="8950" width="7.5703125" style="507" customWidth="1"/>
    <col min="8951" max="8951" width="14.140625" style="507" customWidth="1"/>
    <col min="8952" max="8952" width="1" style="507" customWidth="1"/>
    <col min="8953" max="9200" width="9.140625" style="507"/>
    <col min="9201" max="9201" width="8.7109375" style="507" customWidth="1"/>
    <col min="9202" max="9202" width="9.85546875" style="507" customWidth="1"/>
    <col min="9203" max="9203" width="1" style="507" customWidth="1"/>
    <col min="9204" max="9204" width="10.85546875" style="507" customWidth="1"/>
    <col min="9205" max="9205" width="54.5703125" style="507" customWidth="1"/>
    <col min="9206" max="9206" width="7.5703125" style="507" customWidth="1"/>
    <col min="9207" max="9207" width="14.140625" style="507" customWidth="1"/>
    <col min="9208" max="9208" width="1" style="507" customWidth="1"/>
    <col min="9209" max="9456" width="9.140625" style="507"/>
    <col min="9457" max="9457" width="8.7109375" style="507" customWidth="1"/>
    <col min="9458" max="9458" width="9.85546875" style="507" customWidth="1"/>
    <col min="9459" max="9459" width="1" style="507" customWidth="1"/>
    <col min="9460" max="9460" width="10.85546875" style="507" customWidth="1"/>
    <col min="9461" max="9461" width="54.5703125" style="507" customWidth="1"/>
    <col min="9462" max="9462" width="7.5703125" style="507" customWidth="1"/>
    <col min="9463" max="9463" width="14.140625" style="507" customWidth="1"/>
    <col min="9464" max="9464" width="1" style="507" customWidth="1"/>
    <col min="9465" max="9712" width="9.140625" style="507"/>
    <col min="9713" max="9713" width="8.7109375" style="507" customWidth="1"/>
    <col min="9714" max="9714" width="9.85546875" style="507" customWidth="1"/>
    <col min="9715" max="9715" width="1" style="507" customWidth="1"/>
    <col min="9716" max="9716" width="10.85546875" style="507" customWidth="1"/>
    <col min="9717" max="9717" width="54.5703125" style="507" customWidth="1"/>
    <col min="9718" max="9718" width="7.5703125" style="507" customWidth="1"/>
    <col min="9719" max="9719" width="14.140625" style="507" customWidth="1"/>
    <col min="9720" max="9720" width="1" style="507" customWidth="1"/>
    <col min="9721" max="9968" width="9.140625" style="507"/>
    <col min="9969" max="9969" width="8.7109375" style="507" customWidth="1"/>
    <col min="9970" max="9970" width="9.85546875" style="507" customWidth="1"/>
    <col min="9971" max="9971" width="1" style="507" customWidth="1"/>
    <col min="9972" max="9972" width="10.85546875" style="507" customWidth="1"/>
    <col min="9973" max="9973" width="54.5703125" style="507" customWidth="1"/>
    <col min="9974" max="9974" width="7.5703125" style="507" customWidth="1"/>
    <col min="9975" max="9975" width="14.140625" style="507" customWidth="1"/>
    <col min="9976" max="9976" width="1" style="507" customWidth="1"/>
    <col min="9977" max="10224" width="9.140625" style="507"/>
    <col min="10225" max="10225" width="8.7109375" style="507" customWidth="1"/>
    <col min="10226" max="10226" width="9.85546875" style="507" customWidth="1"/>
    <col min="10227" max="10227" width="1" style="507" customWidth="1"/>
    <col min="10228" max="10228" width="10.85546875" style="507" customWidth="1"/>
    <col min="10229" max="10229" width="54.5703125" style="507" customWidth="1"/>
    <col min="10230" max="10230" width="7.5703125" style="507" customWidth="1"/>
    <col min="10231" max="10231" width="14.140625" style="507" customWidth="1"/>
    <col min="10232" max="10232" width="1" style="507" customWidth="1"/>
    <col min="10233" max="10480" width="9.140625" style="507"/>
    <col min="10481" max="10481" width="8.7109375" style="507" customWidth="1"/>
    <col min="10482" max="10482" width="9.85546875" style="507" customWidth="1"/>
    <col min="10483" max="10483" width="1" style="507" customWidth="1"/>
    <col min="10484" max="10484" width="10.85546875" style="507" customWidth="1"/>
    <col min="10485" max="10485" width="54.5703125" style="507" customWidth="1"/>
    <col min="10486" max="10486" width="7.5703125" style="507" customWidth="1"/>
    <col min="10487" max="10487" width="14.140625" style="507" customWidth="1"/>
    <col min="10488" max="10488" width="1" style="507" customWidth="1"/>
    <col min="10489" max="10736" width="9.140625" style="507"/>
    <col min="10737" max="10737" width="8.7109375" style="507" customWidth="1"/>
    <col min="10738" max="10738" width="9.85546875" style="507" customWidth="1"/>
    <col min="10739" max="10739" width="1" style="507" customWidth="1"/>
    <col min="10740" max="10740" width="10.85546875" style="507" customWidth="1"/>
    <col min="10741" max="10741" width="54.5703125" style="507" customWidth="1"/>
    <col min="10742" max="10742" width="7.5703125" style="507" customWidth="1"/>
    <col min="10743" max="10743" width="14.140625" style="507" customWidth="1"/>
    <col min="10744" max="10744" width="1" style="507" customWidth="1"/>
    <col min="10745" max="10992" width="9.140625" style="507"/>
    <col min="10993" max="10993" width="8.7109375" style="507" customWidth="1"/>
    <col min="10994" max="10994" width="9.85546875" style="507" customWidth="1"/>
    <col min="10995" max="10995" width="1" style="507" customWidth="1"/>
    <col min="10996" max="10996" width="10.85546875" style="507" customWidth="1"/>
    <col min="10997" max="10997" width="54.5703125" style="507" customWidth="1"/>
    <col min="10998" max="10998" width="7.5703125" style="507" customWidth="1"/>
    <col min="10999" max="10999" width="14.140625" style="507" customWidth="1"/>
    <col min="11000" max="11000" width="1" style="507" customWidth="1"/>
    <col min="11001" max="11248" width="9.140625" style="507"/>
    <col min="11249" max="11249" width="8.7109375" style="507" customWidth="1"/>
    <col min="11250" max="11250" width="9.85546875" style="507" customWidth="1"/>
    <col min="11251" max="11251" width="1" style="507" customWidth="1"/>
    <col min="11252" max="11252" width="10.85546875" style="507" customWidth="1"/>
    <col min="11253" max="11253" width="54.5703125" style="507" customWidth="1"/>
    <col min="11254" max="11254" width="7.5703125" style="507" customWidth="1"/>
    <col min="11255" max="11255" width="14.140625" style="507" customWidth="1"/>
    <col min="11256" max="11256" width="1" style="507" customWidth="1"/>
    <col min="11257" max="11504" width="9.140625" style="507"/>
    <col min="11505" max="11505" width="8.7109375" style="507" customWidth="1"/>
    <col min="11506" max="11506" width="9.85546875" style="507" customWidth="1"/>
    <col min="11507" max="11507" width="1" style="507" customWidth="1"/>
    <col min="11508" max="11508" width="10.85546875" style="507" customWidth="1"/>
    <col min="11509" max="11509" width="54.5703125" style="507" customWidth="1"/>
    <col min="11510" max="11510" width="7.5703125" style="507" customWidth="1"/>
    <col min="11511" max="11511" width="14.140625" style="507" customWidth="1"/>
    <col min="11512" max="11512" width="1" style="507" customWidth="1"/>
    <col min="11513" max="11760" width="9.140625" style="507"/>
    <col min="11761" max="11761" width="8.7109375" style="507" customWidth="1"/>
    <col min="11762" max="11762" width="9.85546875" style="507" customWidth="1"/>
    <col min="11763" max="11763" width="1" style="507" customWidth="1"/>
    <col min="11764" max="11764" width="10.85546875" style="507" customWidth="1"/>
    <col min="11765" max="11765" width="54.5703125" style="507" customWidth="1"/>
    <col min="11766" max="11766" width="7.5703125" style="507" customWidth="1"/>
    <col min="11767" max="11767" width="14.140625" style="507" customWidth="1"/>
    <col min="11768" max="11768" width="1" style="507" customWidth="1"/>
    <col min="11769" max="12016" width="9.140625" style="507"/>
    <col min="12017" max="12017" width="8.7109375" style="507" customWidth="1"/>
    <col min="12018" max="12018" width="9.85546875" style="507" customWidth="1"/>
    <col min="12019" max="12019" width="1" style="507" customWidth="1"/>
    <col min="12020" max="12020" width="10.85546875" style="507" customWidth="1"/>
    <col min="12021" max="12021" width="54.5703125" style="507" customWidth="1"/>
    <col min="12022" max="12022" width="7.5703125" style="507" customWidth="1"/>
    <col min="12023" max="12023" width="14.140625" style="507" customWidth="1"/>
    <col min="12024" max="12024" width="1" style="507" customWidth="1"/>
    <col min="12025" max="12272" width="9.140625" style="507"/>
    <col min="12273" max="12273" width="8.7109375" style="507" customWidth="1"/>
    <col min="12274" max="12274" width="9.85546875" style="507" customWidth="1"/>
    <col min="12275" max="12275" width="1" style="507" customWidth="1"/>
    <col min="12276" max="12276" width="10.85546875" style="507" customWidth="1"/>
    <col min="12277" max="12277" width="54.5703125" style="507" customWidth="1"/>
    <col min="12278" max="12278" width="7.5703125" style="507" customWidth="1"/>
    <col min="12279" max="12279" width="14.140625" style="507" customWidth="1"/>
    <col min="12280" max="12280" width="1" style="507" customWidth="1"/>
    <col min="12281" max="12528" width="9.140625" style="507"/>
    <col min="12529" max="12529" width="8.7109375" style="507" customWidth="1"/>
    <col min="12530" max="12530" width="9.85546875" style="507" customWidth="1"/>
    <col min="12531" max="12531" width="1" style="507" customWidth="1"/>
    <col min="12532" max="12532" width="10.85546875" style="507" customWidth="1"/>
    <col min="12533" max="12533" width="54.5703125" style="507" customWidth="1"/>
    <col min="12534" max="12534" width="7.5703125" style="507" customWidth="1"/>
    <col min="12535" max="12535" width="14.140625" style="507" customWidth="1"/>
    <col min="12536" max="12536" width="1" style="507" customWidth="1"/>
    <col min="12537" max="12784" width="9.140625" style="507"/>
    <col min="12785" max="12785" width="8.7109375" style="507" customWidth="1"/>
    <col min="12786" max="12786" width="9.85546875" style="507" customWidth="1"/>
    <col min="12787" max="12787" width="1" style="507" customWidth="1"/>
    <col min="12788" max="12788" width="10.85546875" style="507" customWidth="1"/>
    <col min="12789" max="12789" width="54.5703125" style="507" customWidth="1"/>
    <col min="12790" max="12790" width="7.5703125" style="507" customWidth="1"/>
    <col min="12791" max="12791" width="14.140625" style="507" customWidth="1"/>
    <col min="12792" max="12792" width="1" style="507" customWidth="1"/>
    <col min="12793" max="13040" width="9.140625" style="507"/>
    <col min="13041" max="13041" width="8.7109375" style="507" customWidth="1"/>
    <col min="13042" max="13042" width="9.85546875" style="507" customWidth="1"/>
    <col min="13043" max="13043" width="1" style="507" customWidth="1"/>
    <col min="13044" max="13044" width="10.85546875" style="507" customWidth="1"/>
    <col min="13045" max="13045" width="54.5703125" style="507" customWidth="1"/>
    <col min="13046" max="13046" width="7.5703125" style="507" customWidth="1"/>
    <col min="13047" max="13047" width="14.140625" style="507" customWidth="1"/>
    <col min="13048" max="13048" width="1" style="507" customWidth="1"/>
    <col min="13049" max="13296" width="9.140625" style="507"/>
    <col min="13297" max="13297" width="8.7109375" style="507" customWidth="1"/>
    <col min="13298" max="13298" width="9.85546875" style="507" customWidth="1"/>
    <col min="13299" max="13299" width="1" style="507" customWidth="1"/>
    <col min="13300" max="13300" width="10.85546875" style="507" customWidth="1"/>
    <col min="13301" max="13301" width="54.5703125" style="507" customWidth="1"/>
    <col min="13302" max="13302" width="7.5703125" style="507" customWidth="1"/>
    <col min="13303" max="13303" width="14.140625" style="507" customWidth="1"/>
    <col min="13304" max="13304" width="1" style="507" customWidth="1"/>
    <col min="13305" max="13552" width="9.140625" style="507"/>
    <col min="13553" max="13553" width="8.7109375" style="507" customWidth="1"/>
    <col min="13554" max="13554" width="9.85546875" style="507" customWidth="1"/>
    <col min="13555" max="13555" width="1" style="507" customWidth="1"/>
    <col min="13556" max="13556" width="10.85546875" style="507" customWidth="1"/>
    <col min="13557" max="13557" width="54.5703125" style="507" customWidth="1"/>
    <col min="13558" max="13558" width="7.5703125" style="507" customWidth="1"/>
    <col min="13559" max="13559" width="14.140625" style="507" customWidth="1"/>
    <col min="13560" max="13560" width="1" style="507" customWidth="1"/>
    <col min="13561" max="13808" width="9.140625" style="507"/>
    <col min="13809" max="13809" width="8.7109375" style="507" customWidth="1"/>
    <col min="13810" max="13810" width="9.85546875" style="507" customWidth="1"/>
    <col min="13811" max="13811" width="1" style="507" customWidth="1"/>
    <col min="13812" max="13812" width="10.85546875" style="507" customWidth="1"/>
    <col min="13813" max="13813" width="54.5703125" style="507" customWidth="1"/>
    <col min="13814" max="13814" width="7.5703125" style="507" customWidth="1"/>
    <col min="13815" max="13815" width="14.140625" style="507" customWidth="1"/>
    <col min="13816" max="13816" width="1" style="507" customWidth="1"/>
    <col min="13817" max="14064" width="9.140625" style="507"/>
    <col min="14065" max="14065" width="8.7109375" style="507" customWidth="1"/>
    <col min="14066" max="14066" width="9.85546875" style="507" customWidth="1"/>
    <col min="14067" max="14067" width="1" style="507" customWidth="1"/>
    <col min="14068" max="14068" width="10.85546875" style="507" customWidth="1"/>
    <col min="14069" max="14069" width="54.5703125" style="507" customWidth="1"/>
    <col min="14070" max="14070" width="7.5703125" style="507" customWidth="1"/>
    <col min="14071" max="14071" width="14.140625" style="507" customWidth="1"/>
    <col min="14072" max="14072" width="1" style="507" customWidth="1"/>
    <col min="14073" max="14320" width="9.140625" style="507"/>
    <col min="14321" max="14321" width="8.7109375" style="507" customWidth="1"/>
    <col min="14322" max="14322" width="9.85546875" style="507" customWidth="1"/>
    <col min="14323" max="14323" width="1" style="507" customWidth="1"/>
    <col min="14324" max="14324" width="10.85546875" style="507" customWidth="1"/>
    <col min="14325" max="14325" width="54.5703125" style="507" customWidth="1"/>
    <col min="14326" max="14326" width="7.5703125" style="507" customWidth="1"/>
    <col min="14327" max="14327" width="14.140625" style="507" customWidth="1"/>
    <col min="14328" max="14328" width="1" style="507" customWidth="1"/>
    <col min="14329" max="14576" width="9.140625" style="507"/>
    <col min="14577" max="14577" width="8.7109375" style="507" customWidth="1"/>
    <col min="14578" max="14578" width="9.85546875" style="507" customWidth="1"/>
    <col min="14579" max="14579" width="1" style="507" customWidth="1"/>
    <col min="14580" max="14580" width="10.85546875" style="507" customWidth="1"/>
    <col min="14581" max="14581" width="54.5703125" style="507" customWidth="1"/>
    <col min="14582" max="14582" width="7.5703125" style="507" customWidth="1"/>
    <col min="14583" max="14583" width="14.140625" style="507" customWidth="1"/>
    <col min="14584" max="14584" width="1" style="507" customWidth="1"/>
    <col min="14585" max="14832" width="9.140625" style="507"/>
    <col min="14833" max="14833" width="8.7109375" style="507" customWidth="1"/>
    <col min="14834" max="14834" width="9.85546875" style="507" customWidth="1"/>
    <col min="14835" max="14835" width="1" style="507" customWidth="1"/>
    <col min="14836" max="14836" width="10.85546875" style="507" customWidth="1"/>
    <col min="14837" max="14837" width="54.5703125" style="507" customWidth="1"/>
    <col min="14838" max="14838" width="7.5703125" style="507" customWidth="1"/>
    <col min="14839" max="14839" width="14.140625" style="507" customWidth="1"/>
    <col min="14840" max="14840" width="1" style="507" customWidth="1"/>
    <col min="14841" max="15088" width="9.140625" style="507"/>
    <col min="15089" max="15089" width="8.7109375" style="507" customWidth="1"/>
    <col min="15090" max="15090" width="9.85546875" style="507" customWidth="1"/>
    <col min="15091" max="15091" width="1" style="507" customWidth="1"/>
    <col min="15092" max="15092" width="10.85546875" style="507" customWidth="1"/>
    <col min="15093" max="15093" width="54.5703125" style="507" customWidth="1"/>
    <col min="15094" max="15094" width="7.5703125" style="507" customWidth="1"/>
    <col min="15095" max="15095" width="14.140625" style="507" customWidth="1"/>
    <col min="15096" max="15096" width="1" style="507" customWidth="1"/>
    <col min="15097" max="15344" width="9.140625" style="507"/>
    <col min="15345" max="15345" width="8.7109375" style="507" customWidth="1"/>
    <col min="15346" max="15346" width="9.85546875" style="507" customWidth="1"/>
    <col min="15347" max="15347" width="1" style="507" customWidth="1"/>
    <col min="15348" max="15348" width="10.85546875" style="507" customWidth="1"/>
    <col min="15349" max="15349" width="54.5703125" style="507" customWidth="1"/>
    <col min="15350" max="15350" width="7.5703125" style="507" customWidth="1"/>
    <col min="15351" max="15351" width="14.140625" style="507" customWidth="1"/>
    <col min="15352" max="15352" width="1" style="507" customWidth="1"/>
    <col min="15353" max="15600" width="9.140625" style="507"/>
    <col min="15601" max="15601" width="8.7109375" style="507" customWidth="1"/>
    <col min="15602" max="15602" width="9.85546875" style="507" customWidth="1"/>
    <col min="15603" max="15603" width="1" style="507" customWidth="1"/>
    <col min="15604" max="15604" width="10.85546875" style="507" customWidth="1"/>
    <col min="15605" max="15605" width="54.5703125" style="507" customWidth="1"/>
    <col min="15606" max="15606" width="7.5703125" style="507" customWidth="1"/>
    <col min="15607" max="15607" width="14.140625" style="507" customWidth="1"/>
    <col min="15608" max="15608" width="1" style="507" customWidth="1"/>
    <col min="15609" max="15856" width="9.140625" style="507"/>
    <col min="15857" max="15857" width="8.7109375" style="507" customWidth="1"/>
    <col min="15858" max="15858" width="9.85546875" style="507" customWidth="1"/>
    <col min="15859" max="15859" width="1" style="507" customWidth="1"/>
    <col min="15860" max="15860" width="10.85546875" style="507" customWidth="1"/>
    <col min="15861" max="15861" width="54.5703125" style="507" customWidth="1"/>
    <col min="15862" max="15862" width="7.5703125" style="507" customWidth="1"/>
    <col min="15863" max="15863" width="14.140625" style="507" customWidth="1"/>
    <col min="15864" max="15864" width="1" style="507" customWidth="1"/>
    <col min="15865" max="16112" width="9.140625" style="507"/>
    <col min="16113" max="16113" width="8.7109375" style="507" customWidth="1"/>
    <col min="16114" max="16114" width="9.85546875" style="507" customWidth="1"/>
    <col min="16115" max="16115" width="1" style="507" customWidth="1"/>
    <col min="16116" max="16116" width="10.85546875" style="507" customWidth="1"/>
    <col min="16117" max="16117" width="54.5703125" style="507" customWidth="1"/>
    <col min="16118" max="16118" width="7.5703125" style="507" customWidth="1"/>
    <col min="16119" max="16119" width="14.140625" style="507" customWidth="1"/>
    <col min="16120" max="16120" width="1" style="507" customWidth="1"/>
    <col min="16121" max="16384" width="9.140625" style="507"/>
  </cols>
  <sheetData>
    <row r="1" spans="1:8" ht="27" customHeight="1" x14ac:dyDescent="0.2">
      <c r="A1" s="597" t="s">
        <v>940</v>
      </c>
      <c r="B1" s="597"/>
      <c r="C1" s="597"/>
      <c r="D1" s="597"/>
      <c r="E1" s="597"/>
      <c r="F1" s="597"/>
      <c r="G1" s="597"/>
      <c r="H1" s="597"/>
    </row>
    <row r="2" spans="1:8" ht="60" customHeight="1" x14ac:dyDescent="0.2">
      <c r="A2" s="598" t="s">
        <v>979</v>
      </c>
      <c r="B2" s="599"/>
      <c r="C2" s="599"/>
      <c r="D2" s="599"/>
      <c r="E2" s="599"/>
      <c r="F2" s="599"/>
      <c r="G2" s="599"/>
      <c r="H2" s="599"/>
    </row>
    <row r="3" spans="1:8" ht="17.100000000000001" customHeight="1" x14ac:dyDescent="0.2">
      <c r="A3" s="512" t="s">
        <v>43</v>
      </c>
      <c r="B3" s="600" t="s">
        <v>17</v>
      </c>
      <c r="C3" s="600"/>
      <c r="D3" s="512" t="s">
        <v>18</v>
      </c>
      <c r="E3" s="512" t="s">
        <v>77</v>
      </c>
      <c r="F3" s="601" t="s">
        <v>330</v>
      </c>
      <c r="G3" s="601"/>
      <c r="H3" s="601"/>
    </row>
    <row r="4" spans="1:8" x14ac:dyDescent="0.2">
      <c r="A4" s="513" t="s">
        <v>102</v>
      </c>
      <c r="B4" s="595"/>
      <c r="C4" s="595"/>
      <c r="D4" s="513"/>
      <c r="E4" s="514" t="s">
        <v>103</v>
      </c>
      <c r="F4" s="596" t="s">
        <v>331</v>
      </c>
      <c r="G4" s="596"/>
      <c r="H4" s="596"/>
    </row>
    <row r="5" spans="1:8" ht="15" x14ac:dyDescent="0.2">
      <c r="A5" s="508"/>
      <c r="B5" s="593" t="s">
        <v>332</v>
      </c>
      <c r="C5" s="593"/>
      <c r="D5" s="515"/>
      <c r="E5" s="516" t="s">
        <v>111</v>
      </c>
      <c r="F5" s="594" t="s">
        <v>331</v>
      </c>
      <c r="G5" s="594"/>
      <c r="H5" s="594"/>
    </row>
    <row r="6" spans="1:8" ht="45" x14ac:dyDescent="0.2">
      <c r="A6" s="509"/>
      <c r="B6" s="589"/>
      <c r="C6" s="589"/>
      <c r="D6" s="510" t="s">
        <v>333</v>
      </c>
      <c r="E6" s="511" t="s">
        <v>334</v>
      </c>
      <c r="F6" s="590" t="s">
        <v>331</v>
      </c>
      <c r="G6" s="590"/>
      <c r="H6" s="590"/>
    </row>
    <row r="7" spans="1:8" x14ac:dyDescent="0.2">
      <c r="A7" s="513" t="s">
        <v>335</v>
      </c>
      <c r="B7" s="595"/>
      <c r="C7" s="595"/>
      <c r="D7" s="513"/>
      <c r="E7" s="514" t="s">
        <v>336</v>
      </c>
      <c r="F7" s="596" t="s">
        <v>337</v>
      </c>
      <c r="G7" s="596"/>
      <c r="H7" s="596"/>
    </row>
    <row r="8" spans="1:8" ht="15" x14ac:dyDescent="0.2">
      <c r="A8" s="508"/>
      <c r="B8" s="593" t="s">
        <v>338</v>
      </c>
      <c r="C8" s="593"/>
      <c r="D8" s="515"/>
      <c r="E8" s="516" t="s">
        <v>111</v>
      </c>
      <c r="F8" s="594" t="s">
        <v>337</v>
      </c>
      <c r="G8" s="594"/>
      <c r="H8" s="594"/>
    </row>
    <row r="9" spans="1:8" x14ac:dyDescent="0.2">
      <c r="A9" s="509"/>
      <c r="B9" s="589"/>
      <c r="C9" s="589"/>
      <c r="D9" s="510" t="s">
        <v>123</v>
      </c>
      <c r="E9" s="511" t="s">
        <v>124</v>
      </c>
      <c r="F9" s="590" t="s">
        <v>337</v>
      </c>
      <c r="G9" s="590"/>
      <c r="H9" s="590"/>
    </row>
    <row r="10" spans="1:8" x14ac:dyDescent="0.2">
      <c r="A10" s="513" t="s">
        <v>21</v>
      </c>
      <c r="B10" s="595"/>
      <c r="C10" s="595"/>
      <c r="D10" s="513"/>
      <c r="E10" s="514" t="s">
        <v>339</v>
      </c>
      <c r="F10" s="596" t="s">
        <v>340</v>
      </c>
      <c r="G10" s="596"/>
      <c r="H10" s="596"/>
    </row>
    <row r="11" spans="1:8" ht="15" x14ac:dyDescent="0.2">
      <c r="A11" s="508"/>
      <c r="B11" s="593" t="s">
        <v>22</v>
      </c>
      <c r="C11" s="593"/>
      <c r="D11" s="515"/>
      <c r="E11" s="516" t="s">
        <v>148</v>
      </c>
      <c r="F11" s="594" t="s">
        <v>340</v>
      </c>
      <c r="G11" s="594"/>
      <c r="H11" s="594"/>
    </row>
    <row r="12" spans="1:8" ht="22.5" x14ac:dyDescent="0.2">
      <c r="A12" s="509"/>
      <c r="B12" s="589"/>
      <c r="C12" s="589"/>
      <c r="D12" s="510" t="s">
        <v>341</v>
      </c>
      <c r="E12" s="511" t="s">
        <v>342</v>
      </c>
      <c r="F12" s="590" t="s">
        <v>340</v>
      </c>
      <c r="G12" s="590"/>
      <c r="H12" s="590"/>
    </row>
    <row r="13" spans="1:8" x14ac:dyDescent="0.2">
      <c r="A13" s="513" t="s">
        <v>343</v>
      </c>
      <c r="B13" s="595"/>
      <c r="C13" s="595"/>
      <c r="D13" s="513"/>
      <c r="E13" s="514" t="s">
        <v>344</v>
      </c>
      <c r="F13" s="596" t="s">
        <v>345</v>
      </c>
      <c r="G13" s="596"/>
      <c r="H13" s="596"/>
    </row>
    <row r="14" spans="1:8" ht="15" x14ac:dyDescent="0.2">
      <c r="A14" s="508"/>
      <c r="B14" s="593" t="s">
        <v>346</v>
      </c>
      <c r="C14" s="593"/>
      <c r="D14" s="515"/>
      <c r="E14" s="516" t="s">
        <v>347</v>
      </c>
      <c r="F14" s="594" t="s">
        <v>345</v>
      </c>
      <c r="G14" s="594"/>
      <c r="H14" s="594"/>
    </row>
    <row r="15" spans="1:8" ht="22.5" x14ac:dyDescent="0.2">
      <c r="A15" s="509"/>
      <c r="B15" s="589"/>
      <c r="C15" s="589"/>
      <c r="D15" s="510" t="s">
        <v>348</v>
      </c>
      <c r="E15" s="511" t="s">
        <v>349</v>
      </c>
      <c r="F15" s="590" t="s">
        <v>350</v>
      </c>
      <c r="G15" s="590"/>
      <c r="H15" s="590"/>
    </row>
    <row r="16" spans="1:8" ht="45" x14ac:dyDescent="0.2">
      <c r="A16" s="509"/>
      <c r="B16" s="589"/>
      <c r="C16" s="589"/>
      <c r="D16" s="510" t="s">
        <v>333</v>
      </c>
      <c r="E16" s="511" t="s">
        <v>334</v>
      </c>
      <c r="F16" s="590" t="s">
        <v>351</v>
      </c>
      <c r="G16" s="590"/>
      <c r="H16" s="590"/>
    </row>
    <row r="17" spans="1:8" ht="33.75" x14ac:dyDescent="0.2">
      <c r="A17" s="509"/>
      <c r="B17" s="589"/>
      <c r="C17" s="589"/>
      <c r="D17" s="510" t="s">
        <v>352</v>
      </c>
      <c r="E17" s="511" t="s">
        <v>353</v>
      </c>
      <c r="F17" s="590" t="s">
        <v>354</v>
      </c>
      <c r="G17" s="590"/>
      <c r="H17" s="590"/>
    </row>
    <row r="18" spans="1:8" ht="22.5" x14ac:dyDescent="0.2">
      <c r="A18" s="509"/>
      <c r="B18" s="589"/>
      <c r="C18" s="589"/>
      <c r="D18" s="510" t="s">
        <v>355</v>
      </c>
      <c r="E18" s="511" t="s">
        <v>356</v>
      </c>
      <c r="F18" s="590" t="s">
        <v>357</v>
      </c>
      <c r="G18" s="590"/>
      <c r="H18" s="590"/>
    </row>
    <row r="19" spans="1:8" x14ac:dyDescent="0.2">
      <c r="A19" s="509"/>
      <c r="B19" s="589"/>
      <c r="C19" s="589"/>
      <c r="D19" s="510" t="s">
        <v>358</v>
      </c>
      <c r="E19" s="511" t="s">
        <v>359</v>
      </c>
      <c r="F19" s="590" t="s">
        <v>360</v>
      </c>
      <c r="G19" s="590"/>
      <c r="H19" s="590"/>
    </row>
    <row r="20" spans="1:8" x14ac:dyDescent="0.2">
      <c r="A20" s="509"/>
      <c r="B20" s="589"/>
      <c r="C20" s="589"/>
      <c r="D20" s="510" t="s">
        <v>361</v>
      </c>
      <c r="E20" s="511" t="s">
        <v>362</v>
      </c>
      <c r="F20" s="590" t="s">
        <v>363</v>
      </c>
      <c r="G20" s="590"/>
      <c r="H20" s="590"/>
    </row>
    <row r="21" spans="1:8" x14ac:dyDescent="0.2">
      <c r="A21" s="513" t="s">
        <v>27</v>
      </c>
      <c r="B21" s="595"/>
      <c r="C21" s="595"/>
      <c r="D21" s="513"/>
      <c r="E21" s="514" t="s">
        <v>47</v>
      </c>
      <c r="F21" s="596" t="s">
        <v>364</v>
      </c>
      <c r="G21" s="596"/>
      <c r="H21" s="596"/>
    </row>
    <row r="22" spans="1:8" ht="15" x14ac:dyDescent="0.2">
      <c r="A22" s="508"/>
      <c r="B22" s="593" t="s">
        <v>365</v>
      </c>
      <c r="C22" s="593"/>
      <c r="D22" s="515"/>
      <c r="E22" s="516" t="s">
        <v>48</v>
      </c>
      <c r="F22" s="594" t="s">
        <v>366</v>
      </c>
      <c r="G22" s="594"/>
      <c r="H22" s="594"/>
    </row>
    <row r="23" spans="1:8" ht="33.75" x14ac:dyDescent="0.2">
      <c r="A23" s="509"/>
      <c r="B23" s="589"/>
      <c r="C23" s="589"/>
      <c r="D23" s="510" t="s">
        <v>367</v>
      </c>
      <c r="E23" s="511" t="s">
        <v>49</v>
      </c>
      <c r="F23" s="590" t="s">
        <v>366</v>
      </c>
      <c r="G23" s="590"/>
      <c r="H23" s="590"/>
    </row>
    <row r="24" spans="1:8" ht="15" x14ac:dyDescent="0.2">
      <c r="A24" s="508"/>
      <c r="B24" s="593" t="s">
        <v>28</v>
      </c>
      <c r="C24" s="593"/>
      <c r="D24" s="515"/>
      <c r="E24" s="516" t="s">
        <v>368</v>
      </c>
      <c r="F24" s="594" t="s">
        <v>369</v>
      </c>
      <c r="G24" s="594"/>
      <c r="H24" s="594"/>
    </row>
    <row r="25" spans="1:8" x14ac:dyDescent="0.2">
      <c r="A25" s="509"/>
      <c r="B25" s="589"/>
      <c r="C25" s="589"/>
      <c r="D25" s="510" t="s">
        <v>370</v>
      </c>
      <c r="E25" s="511" t="s">
        <v>371</v>
      </c>
      <c r="F25" s="590" t="s">
        <v>372</v>
      </c>
      <c r="G25" s="590"/>
      <c r="H25" s="590"/>
    </row>
    <row r="26" spans="1:8" x14ac:dyDescent="0.2">
      <c r="A26" s="509"/>
      <c r="B26" s="589"/>
      <c r="C26" s="589"/>
      <c r="D26" s="510" t="s">
        <v>123</v>
      </c>
      <c r="E26" s="511" t="s">
        <v>124</v>
      </c>
      <c r="F26" s="590" t="s">
        <v>373</v>
      </c>
      <c r="G26" s="590"/>
      <c r="H26" s="590"/>
    </row>
    <row r="27" spans="1:8" x14ac:dyDescent="0.2">
      <c r="A27" s="509"/>
      <c r="B27" s="589"/>
      <c r="C27" s="589"/>
      <c r="D27" s="510" t="s">
        <v>361</v>
      </c>
      <c r="E27" s="511" t="s">
        <v>362</v>
      </c>
      <c r="F27" s="590" t="s">
        <v>374</v>
      </c>
      <c r="G27" s="590"/>
      <c r="H27" s="590"/>
    </row>
    <row r="28" spans="1:8" ht="22.5" x14ac:dyDescent="0.2">
      <c r="A28" s="513" t="s">
        <v>375</v>
      </c>
      <c r="B28" s="595"/>
      <c r="C28" s="595"/>
      <c r="D28" s="513"/>
      <c r="E28" s="514" t="s">
        <v>376</v>
      </c>
      <c r="F28" s="596" t="s">
        <v>377</v>
      </c>
      <c r="G28" s="596"/>
      <c r="H28" s="596"/>
    </row>
    <row r="29" spans="1:8" ht="22.5" x14ac:dyDescent="0.2">
      <c r="A29" s="508"/>
      <c r="B29" s="593" t="s">
        <v>378</v>
      </c>
      <c r="C29" s="593"/>
      <c r="D29" s="515"/>
      <c r="E29" s="516" t="s">
        <v>379</v>
      </c>
      <c r="F29" s="594" t="s">
        <v>377</v>
      </c>
      <c r="G29" s="594"/>
      <c r="H29" s="594"/>
    </row>
    <row r="30" spans="1:8" ht="33.75" x14ac:dyDescent="0.2">
      <c r="A30" s="509"/>
      <c r="B30" s="589"/>
      <c r="C30" s="589"/>
      <c r="D30" s="510" t="s">
        <v>367</v>
      </c>
      <c r="E30" s="511" t="s">
        <v>49</v>
      </c>
      <c r="F30" s="590" t="s">
        <v>377</v>
      </c>
      <c r="G30" s="590"/>
      <c r="H30" s="590"/>
    </row>
    <row r="31" spans="1:8" ht="33.75" x14ac:dyDescent="0.2">
      <c r="A31" s="513" t="s">
        <v>380</v>
      </c>
      <c r="B31" s="595"/>
      <c r="C31" s="595"/>
      <c r="D31" s="513"/>
      <c r="E31" s="514" t="s">
        <v>381</v>
      </c>
      <c r="F31" s="596" t="s">
        <v>382</v>
      </c>
      <c r="G31" s="596"/>
      <c r="H31" s="596"/>
    </row>
    <row r="32" spans="1:8" ht="15" x14ac:dyDescent="0.2">
      <c r="A32" s="508"/>
      <c r="B32" s="593" t="s">
        <v>383</v>
      </c>
      <c r="C32" s="593"/>
      <c r="D32" s="515"/>
      <c r="E32" s="516" t="s">
        <v>384</v>
      </c>
      <c r="F32" s="594" t="s">
        <v>385</v>
      </c>
      <c r="G32" s="594"/>
      <c r="H32" s="594"/>
    </row>
    <row r="33" spans="1:8" ht="22.5" x14ac:dyDescent="0.2">
      <c r="A33" s="509"/>
      <c r="B33" s="589"/>
      <c r="C33" s="589"/>
      <c r="D33" s="510" t="s">
        <v>386</v>
      </c>
      <c r="E33" s="511" t="s">
        <v>387</v>
      </c>
      <c r="F33" s="590" t="s">
        <v>385</v>
      </c>
      <c r="G33" s="590"/>
      <c r="H33" s="590"/>
    </row>
    <row r="34" spans="1:8" ht="33.75" x14ac:dyDescent="0.2">
      <c r="A34" s="508"/>
      <c r="B34" s="593" t="s">
        <v>388</v>
      </c>
      <c r="C34" s="593"/>
      <c r="D34" s="515"/>
      <c r="E34" s="516" t="s">
        <v>389</v>
      </c>
      <c r="F34" s="594" t="s">
        <v>390</v>
      </c>
      <c r="G34" s="594"/>
      <c r="H34" s="594"/>
    </row>
    <row r="35" spans="1:8" x14ac:dyDescent="0.2">
      <c r="A35" s="509"/>
      <c r="B35" s="589"/>
      <c r="C35" s="589"/>
      <c r="D35" s="510" t="s">
        <v>391</v>
      </c>
      <c r="E35" s="511" t="s">
        <v>392</v>
      </c>
      <c r="F35" s="590" t="s">
        <v>393</v>
      </c>
      <c r="G35" s="590"/>
      <c r="H35" s="590"/>
    </row>
    <row r="36" spans="1:8" x14ac:dyDescent="0.2">
      <c r="A36" s="509"/>
      <c r="B36" s="589"/>
      <c r="C36" s="589"/>
      <c r="D36" s="510" t="s">
        <v>394</v>
      </c>
      <c r="E36" s="511" t="s">
        <v>395</v>
      </c>
      <c r="F36" s="590" t="s">
        <v>396</v>
      </c>
      <c r="G36" s="590"/>
      <c r="H36" s="590"/>
    </row>
    <row r="37" spans="1:8" x14ac:dyDescent="0.2">
      <c r="A37" s="509"/>
      <c r="B37" s="589"/>
      <c r="C37" s="589"/>
      <c r="D37" s="510" t="s">
        <v>397</v>
      </c>
      <c r="E37" s="511" t="s">
        <v>398</v>
      </c>
      <c r="F37" s="590" t="s">
        <v>399</v>
      </c>
      <c r="G37" s="590"/>
      <c r="H37" s="590"/>
    </row>
    <row r="38" spans="1:8" x14ac:dyDescent="0.2">
      <c r="A38" s="509"/>
      <c r="B38" s="589"/>
      <c r="C38" s="589"/>
      <c r="D38" s="510" t="s">
        <v>400</v>
      </c>
      <c r="E38" s="511" t="s">
        <v>401</v>
      </c>
      <c r="F38" s="590" t="s">
        <v>402</v>
      </c>
      <c r="G38" s="590"/>
      <c r="H38" s="590"/>
    </row>
    <row r="39" spans="1:8" x14ac:dyDescent="0.2">
      <c r="A39" s="509"/>
      <c r="B39" s="589"/>
      <c r="C39" s="589"/>
      <c r="D39" s="510" t="s">
        <v>403</v>
      </c>
      <c r="E39" s="511" t="s">
        <v>404</v>
      </c>
      <c r="F39" s="590" t="s">
        <v>405</v>
      </c>
      <c r="G39" s="590"/>
      <c r="H39" s="590"/>
    </row>
    <row r="40" spans="1:8" x14ac:dyDescent="0.2">
      <c r="A40" s="509"/>
      <c r="B40" s="589"/>
      <c r="C40" s="589"/>
      <c r="D40" s="510" t="s">
        <v>123</v>
      </c>
      <c r="E40" s="511" t="s">
        <v>124</v>
      </c>
      <c r="F40" s="590" t="s">
        <v>406</v>
      </c>
      <c r="G40" s="590"/>
      <c r="H40" s="590"/>
    </row>
    <row r="41" spans="1:8" x14ac:dyDescent="0.2">
      <c r="A41" s="509"/>
      <c r="B41" s="589"/>
      <c r="C41" s="589"/>
      <c r="D41" s="510" t="s">
        <v>407</v>
      </c>
      <c r="E41" s="511" t="s">
        <v>408</v>
      </c>
      <c r="F41" s="590" t="s">
        <v>409</v>
      </c>
      <c r="G41" s="590"/>
      <c r="H41" s="590"/>
    </row>
    <row r="42" spans="1:8" ht="22.5" x14ac:dyDescent="0.2">
      <c r="A42" s="509"/>
      <c r="B42" s="589"/>
      <c r="C42" s="589"/>
      <c r="D42" s="510" t="s">
        <v>410</v>
      </c>
      <c r="E42" s="511" t="s">
        <v>411</v>
      </c>
      <c r="F42" s="590" t="s">
        <v>412</v>
      </c>
      <c r="G42" s="590"/>
      <c r="H42" s="590"/>
    </row>
    <row r="43" spans="1:8" ht="33.75" x14ac:dyDescent="0.2">
      <c r="A43" s="508"/>
      <c r="B43" s="593" t="s">
        <v>413</v>
      </c>
      <c r="C43" s="593"/>
      <c r="D43" s="515"/>
      <c r="E43" s="516" t="s">
        <v>414</v>
      </c>
      <c r="F43" s="594" t="s">
        <v>415</v>
      </c>
      <c r="G43" s="594"/>
      <c r="H43" s="594"/>
    </row>
    <row r="44" spans="1:8" x14ac:dyDescent="0.2">
      <c r="A44" s="509"/>
      <c r="B44" s="589"/>
      <c r="C44" s="589"/>
      <c r="D44" s="510" t="s">
        <v>391</v>
      </c>
      <c r="E44" s="511" t="s">
        <v>392</v>
      </c>
      <c r="F44" s="590" t="s">
        <v>416</v>
      </c>
      <c r="G44" s="590"/>
      <c r="H44" s="590"/>
    </row>
    <row r="45" spans="1:8" x14ac:dyDescent="0.2">
      <c r="A45" s="509"/>
      <c r="B45" s="589"/>
      <c r="C45" s="589"/>
      <c r="D45" s="510" t="s">
        <v>394</v>
      </c>
      <c r="E45" s="511" t="s">
        <v>395</v>
      </c>
      <c r="F45" s="590" t="s">
        <v>417</v>
      </c>
      <c r="G45" s="590"/>
      <c r="H45" s="590"/>
    </row>
    <row r="46" spans="1:8" x14ac:dyDescent="0.2">
      <c r="A46" s="509"/>
      <c r="B46" s="589"/>
      <c r="C46" s="589"/>
      <c r="D46" s="510" t="s">
        <v>397</v>
      </c>
      <c r="E46" s="511" t="s">
        <v>398</v>
      </c>
      <c r="F46" s="590" t="s">
        <v>418</v>
      </c>
      <c r="G46" s="590"/>
      <c r="H46" s="590"/>
    </row>
    <row r="47" spans="1:8" x14ac:dyDescent="0.2">
      <c r="A47" s="509"/>
      <c r="B47" s="589"/>
      <c r="C47" s="589"/>
      <c r="D47" s="510" t="s">
        <v>400</v>
      </c>
      <c r="E47" s="511" t="s">
        <v>401</v>
      </c>
      <c r="F47" s="590" t="s">
        <v>419</v>
      </c>
      <c r="G47" s="590"/>
      <c r="H47" s="590"/>
    </row>
    <row r="48" spans="1:8" x14ac:dyDescent="0.2">
      <c r="A48" s="509"/>
      <c r="B48" s="589"/>
      <c r="C48" s="589"/>
      <c r="D48" s="510" t="s">
        <v>420</v>
      </c>
      <c r="E48" s="511" t="s">
        <v>421</v>
      </c>
      <c r="F48" s="590" t="s">
        <v>422</v>
      </c>
      <c r="G48" s="590"/>
      <c r="H48" s="590"/>
    </row>
    <row r="49" spans="1:8" x14ac:dyDescent="0.2">
      <c r="A49" s="509"/>
      <c r="B49" s="589"/>
      <c r="C49" s="589"/>
      <c r="D49" s="510" t="s">
        <v>423</v>
      </c>
      <c r="E49" s="511" t="s">
        <v>424</v>
      </c>
      <c r="F49" s="590" t="s">
        <v>425</v>
      </c>
      <c r="G49" s="590"/>
      <c r="H49" s="590"/>
    </row>
    <row r="50" spans="1:8" x14ac:dyDescent="0.2">
      <c r="A50" s="509"/>
      <c r="B50" s="589"/>
      <c r="C50" s="589"/>
      <c r="D50" s="510" t="s">
        <v>403</v>
      </c>
      <c r="E50" s="511" t="s">
        <v>404</v>
      </c>
      <c r="F50" s="590" t="s">
        <v>426</v>
      </c>
      <c r="G50" s="590"/>
      <c r="H50" s="590"/>
    </row>
    <row r="51" spans="1:8" x14ac:dyDescent="0.2">
      <c r="A51" s="509"/>
      <c r="B51" s="589"/>
      <c r="C51" s="589"/>
      <c r="D51" s="510" t="s">
        <v>123</v>
      </c>
      <c r="E51" s="511" t="s">
        <v>124</v>
      </c>
      <c r="F51" s="590" t="s">
        <v>427</v>
      </c>
      <c r="G51" s="590"/>
      <c r="H51" s="590"/>
    </row>
    <row r="52" spans="1:8" x14ac:dyDescent="0.2">
      <c r="A52" s="509"/>
      <c r="B52" s="589"/>
      <c r="C52" s="589"/>
      <c r="D52" s="510" t="s">
        <v>407</v>
      </c>
      <c r="E52" s="511" t="s">
        <v>408</v>
      </c>
      <c r="F52" s="590" t="s">
        <v>428</v>
      </c>
      <c r="G52" s="590"/>
      <c r="H52" s="590"/>
    </row>
    <row r="53" spans="1:8" ht="22.5" x14ac:dyDescent="0.2">
      <c r="A53" s="508"/>
      <c r="B53" s="593" t="s">
        <v>429</v>
      </c>
      <c r="C53" s="593"/>
      <c r="D53" s="515"/>
      <c r="E53" s="516" t="s">
        <v>138</v>
      </c>
      <c r="F53" s="594" t="s">
        <v>430</v>
      </c>
      <c r="G53" s="594"/>
      <c r="H53" s="594"/>
    </row>
    <row r="54" spans="1:8" x14ac:dyDescent="0.2">
      <c r="A54" s="509"/>
      <c r="B54" s="589"/>
      <c r="C54" s="589"/>
      <c r="D54" s="510" t="s">
        <v>431</v>
      </c>
      <c r="E54" s="511" t="s">
        <v>432</v>
      </c>
      <c r="F54" s="590" t="s">
        <v>433</v>
      </c>
      <c r="G54" s="590"/>
      <c r="H54" s="590"/>
    </row>
    <row r="55" spans="1:8" x14ac:dyDescent="0.2">
      <c r="A55" s="509"/>
      <c r="B55" s="589"/>
      <c r="C55" s="589"/>
      <c r="D55" s="510" t="s">
        <v>434</v>
      </c>
      <c r="E55" s="511" t="s">
        <v>435</v>
      </c>
      <c r="F55" s="590" t="s">
        <v>436</v>
      </c>
      <c r="G55" s="590"/>
      <c r="H55" s="590"/>
    </row>
    <row r="56" spans="1:8" ht="22.5" x14ac:dyDescent="0.2">
      <c r="A56" s="509"/>
      <c r="B56" s="589"/>
      <c r="C56" s="589"/>
      <c r="D56" s="510" t="s">
        <v>341</v>
      </c>
      <c r="E56" s="511" t="s">
        <v>342</v>
      </c>
      <c r="F56" s="590" t="s">
        <v>337</v>
      </c>
      <c r="G56" s="590"/>
      <c r="H56" s="590"/>
    </row>
    <row r="57" spans="1:8" ht="22.5" x14ac:dyDescent="0.2">
      <c r="A57" s="508"/>
      <c r="B57" s="593" t="s">
        <v>437</v>
      </c>
      <c r="C57" s="593"/>
      <c r="D57" s="515"/>
      <c r="E57" s="516" t="s">
        <v>438</v>
      </c>
      <c r="F57" s="594" t="s">
        <v>439</v>
      </c>
      <c r="G57" s="594"/>
      <c r="H57" s="594"/>
    </row>
    <row r="58" spans="1:8" x14ac:dyDescent="0.2">
      <c r="A58" s="509"/>
      <c r="B58" s="589"/>
      <c r="C58" s="589"/>
      <c r="D58" s="510" t="s">
        <v>440</v>
      </c>
      <c r="E58" s="511" t="s">
        <v>441</v>
      </c>
      <c r="F58" s="590" t="s">
        <v>442</v>
      </c>
      <c r="G58" s="590"/>
      <c r="H58" s="590"/>
    </row>
    <row r="59" spans="1:8" x14ac:dyDescent="0.2">
      <c r="A59" s="509"/>
      <c r="B59" s="589"/>
      <c r="C59" s="589"/>
      <c r="D59" s="510" t="s">
        <v>443</v>
      </c>
      <c r="E59" s="511" t="s">
        <v>444</v>
      </c>
      <c r="F59" s="590" t="s">
        <v>445</v>
      </c>
      <c r="G59" s="590"/>
      <c r="H59" s="590"/>
    </row>
    <row r="60" spans="1:8" x14ac:dyDescent="0.2">
      <c r="A60" s="513" t="s">
        <v>446</v>
      </c>
      <c r="B60" s="595"/>
      <c r="C60" s="595"/>
      <c r="D60" s="513"/>
      <c r="E60" s="514" t="s">
        <v>447</v>
      </c>
      <c r="F60" s="596" t="s">
        <v>448</v>
      </c>
      <c r="G60" s="596"/>
      <c r="H60" s="596"/>
    </row>
    <row r="61" spans="1:8" ht="22.5" x14ac:dyDescent="0.2">
      <c r="A61" s="508"/>
      <c r="B61" s="593" t="s">
        <v>449</v>
      </c>
      <c r="C61" s="593"/>
      <c r="D61" s="515"/>
      <c r="E61" s="516" t="s">
        <v>450</v>
      </c>
      <c r="F61" s="594" t="s">
        <v>451</v>
      </c>
      <c r="G61" s="594"/>
      <c r="H61" s="594"/>
    </row>
    <row r="62" spans="1:8" x14ac:dyDescent="0.2">
      <c r="A62" s="509"/>
      <c r="B62" s="589"/>
      <c r="C62" s="589"/>
      <c r="D62" s="510" t="s">
        <v>452</v>
      </c>
      <c r="E62" s="511" t="s">
        <v>453</v>
      </c>
      <c r="F62" s="590" t="s">
        <v>451</v>
      </c>
      <c r="G62" s="590"/>
      <c r="H62" s="590"/>
    </row>
    <row r="63" spans="1:8" ht="15" x14ac:dyDescent="0.2">
      <c r="A63" s="508"/>
      <c r="B63" s="593" t="s">
        <v>454</v>
      </c>
      <c r="C63" s="593"/>
      <c r="D63" s="515"/>
      <c r="E63" s="516" t="s">
        <v>455</v>
      </c>
      <c r="F63" s="594" t="s">
        <v>456</v>
      </c>
      <c r="G63" s="594"/>
      <c r="H63" s="594"/>
    </row>
    <row r="64" spans="1:8" x14ac:dyDescent="0.2">
      <c r="A64" s="509"/>
      <c r="B64" s="589"/>
      <c r="C64" s="589"/>
      <c r="D64" s="510" t="s">
        <v>452</v>
      </c>
      <c r="E64" s="511" t="s">
        <v>453</v>
      </c>
      <c r="F64" s="590" t="s">
        <v>456</v>
      </c>
      <c r="G64" s="590"/>
      <c r="H64" s="590"/>
    </row>
    <row r="65" spans="1:8" ht="15" x14ac:dyDescent="0.2">
      <c r="A65" s="508"/>
      <c r="B65" s="593" t="s">
        <v>457</v>
      </c>
      <c r="C65" s="593"/>
      <c r="D65" s="515"/>
      <c r="E65" s="516" t="s">
        <v>458</v>
      </c>
      <c r="F65" s="594" t="s">
        <v>459</v>
      </c>
      <c r="G65" s="594"/>
      <c r="H65" s="594"/>
    </row>
    <row r="66" spans="1:8" x14ac:dyDescent="0.2">
      <c r="A66" s="509"/>
      <c r="B66" s="589"/>
      <c r="C66" s="589"/>
      <c r="D66" s="510" t="s">
        <v>358</v>
      </c>
      <c r="E66" s="511" t="s">
        <v>359</v>
      </c>
      <c r="F66" s="590" t="s">
        <v>460</v>
      </c>
      <c r="G66" s="590"/>
      <c r="H66" s="590"/>
    </row>
    <row r="67" spans="1:8" x14ac:dyDescent="0.2">
      <c r="A67" s="509"/>
      <c r="B67" s="589"/>
      <c r="C67" s="589"/>
      <c r="D67" s="510" t="s">
        <v>361</v>
      </c>
      <c r="E67" s="511" t="s">
        <v>362</v>
      </c>
      <c r="F67" s="590" t="s">
        <v>461</v>
      </c>
      <c r="G67" s="590"/>
      <c r="H67" s="590"/>
    </row>
    <row r="68" spans="1:8" ht="15" x14ac:dyDescent="0.2">
      <c r="A68" s="508"/>
      <c r="B68" s="593" t="s">
        <v>462</v>
      </c>
      <c r="C68" s="593"/>
      <c r="D68" s="515"/>
      <c r="E68" s="516" t="s">
        <v>463</v>
      </c>
      <c r="F68" s="594" t="s">
        <v>464</v>
      </c>
      <c r="G68" s="594"/>
      <c r="H68" s="594"/>
    </row>
    <row r="69" spans="1:8" x14ac:dyDescent="0.2">
      <c r="A69" s="509"/>
      <c r="B69" s="589"/>
      <c r="C69" s="589"/>
      <c r="D69" s="510" t="s">
        <v>452</v>
      </c>
      <c r="E69" s="511" t="s">
        <v>453</v>
      </c>
      <c r="F69" s="590" t="s">
        <v>464</v>
      </c>
      <c r="G69" s="590"/>
      <c r="H69" s="590"/>
    </row>
    <row r="70" spans="1:8" x14ac:dyDescent="0.2">
      <c r="A70" s="513" t="s">
        <v>189</v>
      </c>
      <c r="B70" s="595"/>
      <c r="C70" s="595"/>
      <c r="D70" s="513"/>
      <c r="E70" s="514" t="s">
        <v>94</v>
      </c>
      <c r="F70" s="596" t="s">
        <v>465</v>
      </c>
      <c r="G70" s="596"/>
      <c r="H70" s="596"/>
    </row>
    <row r="71" spans="1:8" ht="15" x14ac:dyDescent="0.2">
      <c r="A71" s="508"/>
      <c r="B71" s="593" t="s">
        <v>190</v>
      </c>
      <c r="C71" s="593"/>
      <c r="D71" s="515"/>
      <c r="E71" s="516" t="s">
        <v>466</v>
      </c>
      <c r="F71" s="594" t="s">
        <v>467</v>
      </c>
      <c r="G71" s="594"/>
      <c r="H71" s="594"/>
    </row>
    <row r="72" spans="1:8" ht="45" x14ac:dyDescent="0.2">
      <c r="A72" s="509"/>
      <c r="B72" s="589"/>
      <c r="C72" s="589"/>
      <c r="D72" s="510" t="s">
        <v>333</v>
      </c>
      <c r="E72" s="511" t="s">
        <v>334</v>
      </c>
      <c r="F72" s="590" t="s">
        <v>467</v>
      </c>
      <c r="G72" s="590"/>
      <c r="H72" s="590"/>
    </row>
    <row r="73" spans="1:8" ht="15" x14ac:dyDescent="0.2">
      <c r="A73" s="508"/>
      <c r="B73" s="593" t="s">
        <v>468</v>
      </c>
      <c r="C73" s="593"/>
      <c r="D73" s="515"/>
      <c r="E73" s="516" t="s">
        <v>469</v>
      </c>
      <c r="F73" s="594" t="s">
        <v>470</v>
      </c>
      <c r="G73" s="594"/>
      <c r="H73" s="594"/>
    </row>
    <row r="74" spans="1:8" x14ac:dyDescent="0.2">
      <c r="A74" s="509"/>
      <c r="B74" s="589"/>
      <c r="C74" s="589"/>
      <c r="D74" s="510" t="s">
        <v>123</v>
      </c>
      <c r="E74" s="511" t="s">
        <v>124</v>
      </c>
      <c r="F74" s="590" t="s">
        <v>471</v>
      </c>
      <c r="G74" s="590"/>
      <c r="H74" s="590"/>
    </row>
    <row r="75" spans="1:8" ht="45" x14ac:dyDescent="0.2">
      <c r="A75" s="509"/>
      <c r="B75" s="589"/>
      <c r="C75" s="589"/>
      <c r="D75" s="510" t="s">
        <v>333</v>
      </c>
      <c r="E75" s="511" t="s">
        <v>334</v>
      </c>
      <c r="F75" s="590" t="s">
        <v>472</v>
      </c>
      <c r="G75" s="590"/>
      <c r="H75" s="590"/>
    </row>
    <row r="76" spans="1:8" x14ac:dyDescent="0.2">
      <c r="A76" s="509"/>
      <c r="B76" s="589"/>
      <c r="C76" s="589"/>
      <c r="D76" s="510" t="s">
        <v>473</v>
      </c>
      <c r="E76" s="511" t="s">
        <v>474</v>
      </c>
      <c r="F76" s="590" t="s">
        <v>475</v>
      </c>
      <c r="G76" s="590"/>
      <c r="H76" s="590"/>
    </row>
    <row r="77" spans="1:8" ht="15" x14ac:dyDescent="0.2">
      <c r="A77" s="508"/>
      <c r="B77" s="593" t="s">
        <v>476</v>
      </c>
      <c r="C77" s="593"/>
      <c r="D77" s="515"/>
      <c r="E77" s="516" t="s">
        <v>95</v>
      </c>
      <c r="F77" s="594" t="s">
        <v>340</v>
      </c>
      <c r="G77" s="594"/>
      <c r="H77" s="594"/>
    </row>
    <row r="78" spans="1:8" ht="45" x14ac:dyDescent="0.2">
      <c r="A78" s="509"/>
      <c r="B78" s="589"/>
      <c r="C78" s="589"/>
      <c r="D78" s="510" t="s">
        <v>333</v>
      </c>
      <c r="E78" s="511" t="s">
        <v>334</v>
      </c>
      <c r="F78" s="590" t="s">
        <v>340</v>
      </c>
      <c r="G78" s="590"/>
      <c r="H78" s="590"/>
    </row>
    <row r="79" spans="1:8" ht="15" x14ac:dyDescent="0.2">
      <c r="A79" s="508"/>
      <c r="B79" s="593" t="s">
        <v>477</v>
      </c>
      <c r="C79" s="593"/>
      <c r="D79" s="515"/>
      <c r="E79" s="516" t="s">
        <v>478</v>
      </c>
      <c r="F79" s="594" t="s">
        <v>479</v>
      </c>
      <c r="G79" s="594"/>
      <c r="H79" s="594"/>
    </row>
    <row r="80" spans="1:8" x14ac:dyDescent="0.2">
      <c r="A80" s="509"/>
      <c r="B80" s="589"/>
      <c r="C80" s="589"/>
      <c r="D80" s="510" t="s">
        <v>473</v>
      </c>
      <c r="E80" s="511" t="s">
        <v>474</v>
      </c>
      <c r="F80" s="590" t="s">
        <v>480</v>
      </c>
      <c r="G80" s="590"/>
      <c r="H80" s="590"/>
    </row>
    <row r="81" spans="1:8" x14ac:dyDescent="0.2">
      <c r="A81" s="509"/>
      <c r="B81" s="589"/>
      <c r="C81" s="589"/>
      <c r="D81" s="510" t="s">
        <v>481</v>
      </c>
      <c r="E81" s="511" t="s">
        <v>482</v>
      </c>
      <c r="F81" s="590" t="s">
        <v>409</v>
      </c>
      <c r="G81" s="590"/>
      <c r="H81" s="590"/>
    </row>
    <row r="82" spans="1:8" x14ac:dyDescent="0.2">
      <c r="A82" s="509"/>
      <c r="B82" s="589"/>
      <c r="C82" s="589"/>
      <c r="D82" s="510" t="s">
        <v>361</v>
      </c>
      <c r="E82" s="511" t="s">
        <v>362</v>
      </c>
      <c r="F82" s="590" t="s">
        <v>483</v>
      </c>
      <c r="G82" s="590"/>
      <c r="H82" s="590"/>
    </row>
    <row r="83" spans="1:8" x14ac:dyDescent="0.2">
      <c r="A83" s="513" t="s">
        <v>484</v>
      </c>
      <c r="B83" s="595"/>
      <c r="C83" s="595"/>
      <c r="D83" s="513"/>
      <c r="E83" s="514" t="s">
        <v>54</v>
      </c>
      <c r="F83" s="596" t="s">
        <v>485</v>
      </c>
      <c r="G83" s="596"/>
      <c r="H83" s="596"/>
    </row>
    <row r="84" spans="1:8" ht="33.75" x14ac:dyDescent="0.2">
      <c r="A84" s="508"/>
      <c r="B84" s="593" t="s">
        <v>486</v>
      </c>
      <c r="C84" s="593"/>
      <c r="D84" s="515"/>
      <c r="E84" s="516" t="s">
        <v>487</v>
      </c>
      <c r="F84" s="594" t="s">
        <v>488</v>
      </c>
      <c r="G84" s="594"/>
      <c r="H84" s="594"/>
    </row>
    <row r="85" spans="1:8" ht="33.75" x14ac:dyDescent="0.2">
      <c r="A85" s="509"/>
      <c r="B85" s="589"/>
      <c r="C85" s="589"/>
      <c r="D85" s="510" t="s">
        <v>367</v>
      </c>
      <c r="E85" s="511" t="s">
        <v>49</v>
      </c>
      <c r="F85" s="590" t="s">
        <v>489</v>
      </c>
      <c r="G85" s="590"/>
      <c r="H85" s="590"/>
    </row>
    <row r="86" spans="1:8" ht="33.75" x14ac:dyDescent="0.2">
      <c r="A86" s="509"/>
      <c r="B86" s="589"/>
      <c r="C86" s="589"/>
      <c r="D86" s="510" t="s">
        <v>490</v>
      </c>
      <c r="E86" s="511" t="s">
        <v>491</v>
      </c>
      <c r="F86" s="590" t="s">
        <v>492</v>
      </c>
      <c r="G86" s="590"/>
      <c r="H86" s="590"/>
    </row>
    <row r="87" spans="1:8" ht="56.25" x14ac:dyDescent="0.2">
      <c r="A87" s="509"/>
      <c r="B87" s="589"/>
      <c r="C87" s="589"/>
      <c r="D87" s="510" t="s">
        <v>493</v>
      </c>
      <c r="E87" s="511" t="s">
        <v>494</v>
      </c>
      <c r="F87" s="590" t="s">
        <v>495</v>
      </c>
      <c r="G87" s="590"/>
      <c r="H87" s="590"/>
    </row>
    <row r="88" spans="1:8" ht="45" x14ac:dyDescent="0.2">
      <c r="A88" s="508"/>
      <c r="B88" s="593" t="s">
        <v>496</v>
      </c>
      <c r="C88" s="593"/>
      <c r="D88" s="515"/>
      <c r="E88" s="516" t="s">
        <v>497</v>
      </c>
      <c r="F88" s="594" t="s">
        <v>498</v>
      </c>
      <c r="G88" s="594"/>
      <c r="H88" s="594"/>
    </row>
    <row r="89" spans="1:8" ht="33.75" x14ac:dyDescent="0.2">
      <c r="A89" s="509"/>
      <c r="B89" s="589"/>
      <c r="C89" s="589"/>
      <c r="D89" s="510" t="s">
        <v>367</v>
      </c>
      <c r="E89" s="511" t="s">
        <v>49</v>
      </c>
      <c r="F89" s="590" t="s">
        <v>499</v>
      </c>
      <c r="G89" s="590"/>
      <c r="H89" s="590"/>
    </row>
    <row r="90" spans="1:8" ht="22.5" x14ac:dyDescent="0.2">
      <c r="A90" s="509"/>
      <c r="B90" s="589"/>
      <c r="C90" s="589"/>
      <c r="D90" s="510" t="s">
        <v>500</v>
      </c>
      <c r="E90" s="511" t="s">
        <v>314</v>
      </c>
      <c r="F90" s="590" t="s">
        <v>501</v>
      </c>
      <c r="G90" s="590"/>
      <c r="H90" s="590"/>
    </row>
    <row r="91" spans="1:8" ht="22.5" x14ac:dyDescent="0.2">
      <c r="A91" s="508"/>
      <c r="B91" s="593" t="s">
        <v>502</v>
      </c>
      <c r="C91" s="593"/>
      <c r="D91" s="515"/>
      <c r="E91" s="516" t="s">
        <v>70</v>
      </c>
      <c r="F91" s="594" t="s">
        <v>503</v>
      </c>
      <c r="G91" s="594"/>
      <c r="H91" s="594"/>
    </row>
    <row r="92" spans="1:8" ht="22.5" x14ac:dyDescent="0.2">
      <c r="A92" s="509"/>
      <c r="B92" s="589"/>
      <c r="C92" s="589"/>
      <c r="D92" s="510" t="s">
        <v>500</v>
      </c>
      <c r="E92" s="511" t="s">
        <v>314</v>
      </c>
      <c r="F92" s="590" t="s">
        <v>503</v>
      </c>
      <c r="G92" s="590"/>
      <c r="H92" s="590"/>
    </row>
    <row r="93" spans="1:8" ht="15" x14ac:dyDescent="0.2">
      <c r="A93" s="508"/>
      <c r="B93" s="593" t="s">
        <v>504</v>
      </c>
      <c r="C93" s="593"/>
      <c r="D93" s="515"/>
      <c r="E93" s="516" t="s">
        <v>71</v>
      </c>
      <c r="F93" s="594" t="s">
        <v>505</v>
      </c>
      <c r="G93" s="594"/>
      <c r="H93" s="594"/>
    </row>
    <row r="94" spans="1:8" ht="22.5" x14ac:dyDescent="0.2">
      <c r="A94" s="509"/>
      <c r="B94" s="589"/>
      <c r="C94" s="589"/>
      <c r="D94" s="510" t="s">
        <v>500</v>
      </c>
      <c r="E94" s="511" t="s">
        <v>314</v>
      </c>
      <c r="F94" s="590" t="s">
        <v>505</v>
      </c>
      <c r="G94" s="590"/>
      <c r="H94" s="590"/>
    </row>
    <row r="95" spans="1:8" ht="15" x14ac:dyDescent="0.2">
      <c r="A95" s="508"/>
      <c r="B95" s="593" t="s">
        <v>506</v>
      </c>
      <c r="C95" s="593"/>
      <c r="D95" s="515"/>
      <c r="E95" s="516" t="s">
        <v>72</v>
      </c>
      <c r="F95" s="594" t="s">
        <v>507</v>
      </c>
      <c r="G95" s="594"/>
      <c r="H95" s="594"/>
    </row>
    <row r="96" spans="1:8" ht="22.5" x14ac:dyDescent="0.2">
      <c r="A96" s="509"/>
      <c r="B96" s="589"/>
      <c r="C96" s="589"/>
      <c r="D96" s="510" t="s">
        <v>500</v>
      </c>
      <c r="E96" s="511" t="s">
        <v>314</v>
      </c>
      <c r="F96" s="590" t="s">
        <v>507</v>
      </c>
      <c r="G96" s="590"/>
      <c r="H96" s="590"/>
    </row>
    <row r="97" spans="1:8" ht="15" x14ac:dyDescent="0.2">
      <c r="A97" s="508"/>
      <c r="B97" s="593" t="s">
        <v>508</v>
      </c>
      <c r="C97" s="593"/>
      <c r="D97" s="515"/>
      <c r="E97" s="516" t="s">
        <v>68</v>
      </c>
      <c r="F97" s="594" t="s">
        <v>509</v>
      </c>
      <c r="G97" s="594"/>
      <c r="H97" s="594"/>
    </row>
    <row r="98" spans="1:8" x14ac:dyDescent="0.2">
      <c r="A98" s="509"/>
      <c r="B98" s="589"/>
      <c r="C98" s="589"/>
      <c r="D98" s="510" t="s">
        <v>473</v>
      </c>
      <c r="E98" s="511" t="s">
        <v>474</v>
      </c>
      <c r="F98" s="590" t="s">
        <v>510</v>
      </c>
      <c r="G98" s="590"/>
      <c r="H98" s="590"/>
    </row>
    <row r="99" spans="1:8" ht="33.75" x14ac:dyDescent="0.2">
      <c r="A99" s="509"/>
      <c r="B99" s="589"/>
      <c r="C99" s="589"/>
      <c r="D99" s="510" t="s">
        <v>367</v>
      </c>
      <c r="E99" s="511" t="s">
        <v>49</v>
      </c>
      <c r="F99" s="590" t="s">
        <v>511</v>
      </c>
      <c r="G99" s="590"/>
      <c r="H99" s="590"/>
    </row>
    <row r="100" spans="1:8" ht="33.75" x14ac:dyDescent="0.2">
      <c r="A100" s="509"/>
      <c r="B100" s="589"/>
      <c r="C100" s="589"/>
      <c r="D100" s="510" t="s">
        <v>490</v>
      </c>
      <c r="E100" s="511" t="s">
        <v>491</v>
      </c>
      <c r="F100" s="590" t="s">
        <v>512</v>
      </c>
      <c r="G100" s="590"/>
      <c r="H100" s="590"/>
    </row>
    <row r="101" spans="1:8" x14ac:dyDescent="0.2">
      <c r="A101" s="513" t="s">
        <v>31</v>
      </c>
      <c r="B101" s="595"/>
      <c r="C101" s="595"/>
      <c r="D101" s="513"/>
      <c r="E101" s="514" t="s">
        <v>89</v>
      </c>
      <c r="F101" s="596" t="s">
        <v>513</v>
      </c>
      <c r="G101" s="596"/>
      <c r="H101" s="596"/>
    </row>
    <row r="102" spans="1:8" ht="15" x14ac:dyDescent="0.2">
      <c r="A102" s="508"/>
      <c r="B102" s="593" t="s">
        <v>32</v>
      </c>
      <c r="C102" s="593"/>
      <c r="D102" s="515"/>
      <c r="E102" s="516" t="s">
        <v>514</v>
      </c>
      <c r="F102" s="594" t="s">
        <v>515</v>
      </c>
      <c r="G102" s="594"/>
      <c r="H102" s="594"/>
    </row>
    <row r="103" spans="1:8" ht="45" x14ac:dyDescent="0.2">
      <c r="A103" s="509"/>
      <c r="B103" s="589"/>
      <c r="C103" s="589"/>
      <c r="D103" s="510" t="s">
        <v>516</v>
      </c>
      <c r="E103" s="511" t="s">
        <v>517</v>
      </c>
      <c r="F103" s="590" t="s">
        <v>515</v>
      </c>
      <c r="G103" s="590"/>
      <c r="H103" s="590"/>
    </row>
    <row r="104" spans="1:8" ht="15" x14ac:dyDescent="0.2">
      <c r="A104" s="508"/>
      <c r="B104" s="593" t="s">
        <v>518</v>
      </c>
      <c r="C104" s="593"/>
      <c r="D104" s="515"/>
      <c r="E104" s="516" t="s">
        <v>90</v>
      </c>
      <c r="F104" s="594" t="s">
        <v>519</v>
      </c>
      <c r="G104" s="594"/>
      <c r="H104" s="594"/>
    </row>
    <row r="105" spans="1:8" ht="22.5" x14ac:dyDescent="0.2">
      <c r="A105" s="509"/>
      <c r="B105" s="589"/>
      <c r="C105" s="589"/>
      <c r="D105" s="510" t="s">
        <v>341</v>
      </c>
      <c r="E105" s="511" t="s">
        <v>342</v>
      </c>
      <c r="F105" s="590" t="s">
        <v>519</v>
      </c>
      <c r="G105" s="590"/>
      <c r="H105" s="590"/>
    </row>
    <row r="106" spans="1:8" ht="22.5" x14ac:dyDescent="0.2">
      <c r="A106" s="508"/>
      <c r="B106" s="593" t="s">
        <v>520</v>
      </c>
      <c r="C106" s="593"/>
      <c r="D106" s="515"/>
      <c r="E106" s="516" t="s">
        <v>122</v>
      </c>
      <c r="F106" s="594" t="s">
        <v>521</v>
      </c>
      <c r="G106" s="594"/>
      <c r="H106" s="594"/>
    </row>
    <row r="107" spans="1:8" x14ac:dyDescent="0.2">
      <c r="A107" s="509"/>
      <c r="B107" s="589"/>
      <c r="C107" s="589"/>
      <c r="D107" s="510" t="s">
        <v>123</v>
      </c>
      <c r="E107" s="511" t="s">
        <v>124</v>
      </c>
      <c r="F107" s="590" t="s">
        <v>521</v>
      </c>
      <c r="G107" s="590"/>
      <c r="H107" s="590"/>
    </row>
    <row r="108" spans="1:8" ht="17.100000000000001" customHeight="1" x14ac:dyDescent="0.2">
      <c r="A108" s="591" t="s">
        <v>173</v>
      </c>
      <c r="B108" s="591"/>
      <c r="C108" s="591"/>
      <c r="D108" s="591"/>
      <c r="E108" s="591"/>
      <c r="F108" s="592" t="s">
        <v>522</v>
      </c>
      <c r="G108" s="592"/>
      <c r="H108" s="592"/>
    </row>
  </sheetData>
  <mergeCells count="214">
    <mergeCell ref="B5:C5"/>
    <mergeCell ref="F5:H5"/>
    <mergeCell ref="B6:C6"/>
    <mergeCell ref="F6:H6"/>
    <mergeCell ref="B7:C7"/>
    <mergeCell ref="F7:H7"/>
    <mergeCell ref="A1:H1"/>
    <mergeCell ref="A2:H2"/>
    <mergeCell ref="B3:C3"/>
    <mergeCell ref="F3:H3"/>
    <mergeCell ref="B4:C4"/>
    <mergeCell ref="F4:H4"/>
    <mergeCell ref="B11:C11"/>
    <mergeCell ref="F11:H11"/>
    <mergeCell ref="B12:C12"/>
    <mergeCell ref="F12:H12"/>
    <mergeCell ref="B13:C13"/>
    <mergeCell ref="F13:H13"/>
    <mergeCell ref="B8:C8"/>
    <mergeCell ref="F8:H8"/>
    <mergeCell ref="B9:C9"/>
    <mergeCell ref="F9:H9"/>
    <mergeCell ref="B10:C10"/>
    <mergeCell ref="F10:H10"/>
    <mergeCell ref="B17:C17"/>
    <mergeCell ref="F17:H17"/>
    <mergeCell ref="B18:C18"/>
    <mergeCell ref="F18:H18"/>
    <mergeCell ref="B19:C19"/>
    <mergeCell ref="F19:H19"/>
    <mergeCell ref="B14:C14"/>
    <mergeCell ref="F14:H14"/>
    <mergeCell ref="B15:C15"/>
    <mergeCell ref="F15:H15"/>
    <mergeCell ref="B16:C16"/>
    <mergeCell ref="F16:H16"/>
    <mergeCell ref="B23:C23"/>
    <mergeCell ref="F23:H23"/>
    <mergeCell ref="B24:C24"/>
    <mergeCell ref="F24:H24"/>
    <mergeCell ref="B25:C25"/>
    <mergeCell ref="F25:H25"/>
    <mergeCell ref="B20:C20"/>
    <mergeCell ref="F20:H20"/>
    <mergeCell ref="B21:C21"/>
    <mergeCell ref="F21:H21"/>
    <mergeCell ref="B22:C22"/>
    <mergeCell ref="F22:H22"/>
    <mergeCell ref="B29:C29"/>
    <mergeCell ref="F29:H29"/>
    <mergeCell ref="B30:C30"/>
    <mergeCell ref="F30:H30"/>
    <mergeCell ref="B31:C31"/>
    <mergeCell ref="F31:H31"/>
    <mergeCell ref="B26:C26"/>
    <mergeCell ref="F26:H26"/>
    <mergeCell ref="B27:C27"/>
    <mergeCell ref="F27:H27"/>
    <mergeCell ref="B28:C28"/>
    <mergeCell ref="F28:H28"/>
    <mergeCell ref="B38:C38"/>
    <mergeCell ref="F38:H38"/>
    <mergeCell ref="B35:C35"/>
    <mergeCell ref="F35:H35"/>
    <mergeCell ref="B36:C36"/>
    <mergeCell ref="F36:H36"/>
    <mergeCell ref="B37:C37"/>
    <mergeCell ref="F37:H37"/>
    <mergeCell ref="B32:C32"/>
    <mergeCell ref="F32:H32"/>
    <mergeCell ref="B33:C33"/>
    <mergeCell ref="F33:H33"/>
    <mergeCell ref="B34:C34"/>
    <mergeCell ref="F34:H34"/>
    <mergeCell ref="B42:C42"/>
    <mergeCell ref="F42:H42"/>
    <mergeCell ref="B43:C43"/>
    <mergeCell ref="F43:H43"/>
    <mergeCell ref="B44:C44"/>
    <mergeCell ref="F44:H44"/>
    <mergeCell ref="B39:C39"/>
    <mergeCell ref="F39:H39"/>
    <mergeCell ref="B40:C40"/>
    <mergeCell ref="F40:H40"/>
    <mergeCell ref="B41:C41"/>
    <mergeCell ref="F41:H41"/>
    <mergeCell ref="B48:C48"/>
    <mergeCell ref="F48:H48"/>
    <mergeCell ref="B49:C49"/>
    <mergeCell ref="F49:H49"/>
    <mergeCell ref="B50:C50"/>
    <mergeCell ref="F50:H50"/>
    <mergeCell ref="B45:C45"/>
    <mergeCell ref="F45:H45"/>
    <mergeCell ref="B46:C46"/>
    <mergeCell ref="F46:H46"/>
    <mergeCell ref="B47:C47"/>
    <mergeCell ref="F47:H47"/>
    <mergeCell ref="B54:C54"/>
    <mergeCell ref="F54:H54"/>
    <mergeCell ref="B55:C55"/>
    <mergeCell ref="F55:H55"/>
    <mergeCell ref="B56:C56"/>
    <mergeCell ref="F56:H56"/>
    <mergeCell ref="B51:C51"/>
    <mergeCell ref="F51:H51"/>
    <mergeCell ref="B52:C52"/>
    <mergeCell ref="F52:H52"/>
    <mergeCell ref="B53:C53"/>
    <mergeCell ref="F53:H53"/>
    <mergeCell ref="B60:C60"/>
    <mergeCell ref="F60:H60"/>
    <mergeCell ref="B61:C61"/>
    <mergeCell ref="F61:H61"/>
    <mergeCell ref="B62:C62"/>
    <mergeCell ref="F62:H62"/>
    <mergeCell ref="B57:C57"/>
    <mergeCell ref="F57:H57"/>
    <mergeCell ref="B58:C58"/>
    <mergeCell ref="F58:H58"/>
    <mergeCell ref="B59:C59"/>
    <mergeCell ref="F59:H59"/>
    <mergeCell ref="B66:C66"/>
    <mergeCell ref="F66:H66"/>
    <mergeCell ref="B67:C67"/>
    <mergeCell ref="F67:H67"/>
    <mergeCell ref="B68:C68"/>
    <mergeCell ref="F68:H68"/>
    <mergeCell ref="B63:C63"/>
    <mergeCell ref="F63:H63"/>
    <mergeCell ref="B64:C64"/>
    <mergeCell ref="F64:H64"/>
    <mergeCell ref="B65:C65"/>
    <mergeCell ref="F65:H65"/>
    <mergeCell ref="B72:C72"/>
    <mergeCell ref="F72:H72"/>
    <mergeCell ref="B73:C73"/>
    <mergeCell ref="F73:H73"/>
    <mergeCell ref="B74:C74"/>
    <mergeCell ref="F74:H74"/>
    <mergeCell ref="B69:C69"/>
    <mergeCell ref="F69:H69"/>
    <mergeCell ref="B70:C70"/>
    <mergeCell ref="F70:H70"/>
    <mergeCell ref="B71:C71"/>
    <mergeCell ref="F71:H71"/>
    <mergeCell ref="B78:C78"/>
    <mergeCell ref="F78:H78"/>
    <mergeCell ref="B79:C79"/>
    <mergeCell ref="F79:H79"/>
    <mergeCell ref="B75:C75"/>
    <mergeCell ref="F75:H75"/>
    <mergeCell ref="B76:C76"/>
    <mergeCell ref="F76:H76"/>
    <mergeCell ref="B77:C77"/>
    <mergeCell ref="F77:H77"/>
    <mergeCell ref="B83:C83"/>
    <mergeCell ref="F83:H83"/>
    <mergeCell ref="B84:C84"/>
    <mergeCell ref="F84:H84"/>
    <mergeCell ref="B85:C85"/>
    <mergeCell ref="F85:H85"/>
    <mergeCell ref="B80:C80"/>
    <mergeCell ref="F80:H80"/>
    <mergeCell ref="B81:C81"/>
    <mergeCell ref="F81:H81"/>
    <mergeCell ref="B82:C82"/>
    <mergeCell ref="F82:H82"/>
    <mergeCell ref="B89:C89"/>
    <mergeCell ref="F89:H89"/>
    <mergeCell ref="B90:C90"/>
    <mergeCell ref="F90:H90"/>
    <mergeCell ref="B91:C91"/>
    <mergeCell ref="F91:H91"/>
    <mergeCell ref="B86:C86"/>
    <mergeCell ref="F86:H86"/>
    <mergeCell ref="B87:C87"/>
    <mergeCell ref="F87:H87"/>
    <mergeCell ref="B88:C88"/>
    <mergeCell ref="F88:H88"/>
    <mergeCell ref="B95:C95"/>
    <mergeCell ref="F95:H95"/>
    <mergeCell ref="B96:C96"/>
    <mergeCell ref="F96:H96"/>
    <mergeCell ref="B97:C97"/>
    <mergeCell ref="F97:H97"/>
    <mergeCell ref="B92:C92"/>
    <mergeCell ref="F92:H92"/>
    <mergeCell ref="B93:C93"/>
    <mergeCell ref="F93:H93"/>
    <mergeCell ref="B94:C94"/>
    <mergeCell ref="F94:H94"/>
    <mergeCell ref="B101:C101"/>
    <mergeCell ref="F101:H101"/>
    <mergeCell ref="B102:C102"/>
    <mergeCell ref="F102:H102"/>
    <mergeCell ref="B103:C103"/>
    <mergeCell ref="F103:H103"/>
    <mergeCell ref="B98:C98"/>
    <mergeCell ref="F98:H98"/>
    <mergeCell ref="B99:C99"/>
    <mergeCell ref="F99:H99"/>
    <mergeCell ref="B100:C100"/>
    <mergeCell ref="F100:H100"/>
    <mergeCell ref="B107:C107"/>
    <mergeCell ref="F107:H107"/>
    <mergeCell ref="A108:E108"/>
    <mergeCell ref="F108:H108"/>
    <mergeCell ref="B104:C104"/>
    <mergeCell ref="F104:H104"/>
    <mergeCell ref="B105:C105"/>
    <mergeCell ref="F105:H105"/>
    <mergeCell ref="B106:C106"/>
    <mergeCell ref="F106:H106"/>
  </mergeCells>
  <pageMargins left="1.1417322834645669" right="0.35433070866141736" top="0.59055118110236227" bottom="0.59055118110236227" header="0.31496062992125984" footer="0.31496062992125984"/>
  <pageSetup paperSize="9" orientation="portrait" r:id="rId1"/>
  <headerFooter>
    <oddFooter>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opLeftCell="A28" workbookViewId="0">
      <selection activeCell="F3" sqref="F3:H3"/>
    </sheetView>
  </sheetViews>
  <sheetFormatPr defaultRowHeight="12.75" x14ac:dyDescent="0.2"/>
  <cols>
    <col min="1" max="1" width="5.5703125" style="253" customWidth="1"/>
    <col min="2" max="2" width="7.85546875" style="253" customWidth="1"/>
    <col min="3" max="3" width="2.85546875" style="253" customWidth="1"/>
    <col min="4" max="4" width="5.5703125" style="253" customWidth="1"/>
    <col min="5" max="5" width="41.85546875" style="253" customWidth="1"/>
    <col min="6" max="6" width="5.7109375" style="253" customWidth="1"/>
    <col min="7" max="7" width="5.85546875" style="253" customWidth="1"/>
    <col min="8" max="8" width="15.140625" style="253" customWidth="1"/>
    <col min="9" max="16384" width="9.140625" style="253"/>
  </cols>
  <sheetData>
    <row r="1" spans="1:9" x14ac:dyDescent="0.2">
      <c r="A1" s="250"/>
      <c r="B1" s="250"/>
      <c r="C1" s="250"/>
      <c r="D1" s="250"/>
      <c r="E1" s="251"/>
      <c r="F1" s="252" t="s">
        <v>978</v>
      </c>
      <c r="G1" s="252"/>
    </row>
    <row r="2" spans="1:9" x14ac:dyDescent="0.2">
      <c r="A2" s="250"/>
      <c r="B2" s="250"/>
      <c r="C2" s="250"/>
      <c r="D2" s="250"/>
      <c r="E2" s="251"/>
      <c r="F2" s="252" t="s">
        <v>998</v>
      </c>
      <c r="G2" s="252"/>
      <c r="H2" s="254"/>
    </row>
    <row r="3" spans="1:9" x14ac:dyDescent="0.2">
      <c r="A3" s="250"/>
      <c r="B3" s="250"/>
      <c r="C3" s="250"/>
      <c r="D3" s="250"/>
      <c r="E3" s="251"/>
      <c r="F3" s="673" t="s">
        <v>14</v>
      </c>
      <c r="G3" s="673"/>
      <c r="H3" s="673"/>
    </row>
    <row r="4" spans="1:9" ht="24" customHeight="1" x14ac:dyDescent="0.2">
      <c r="A4" s="250"/>
      <c r="B4" s="250"/>
      <c r="C4" s="250"/>
      <c r="D4" s="250"/>
      <c r="E4" s="255"/>
      <c r="F4" s="674" t="s">
        <v>960</v>
      </c>
      <c r="G4" s="674"/>
      <c r="H4" s="674"/>
    </row>
    <row r="5" spans="1:9" ht="24.75" customHeight="1" x14ac:dyDescent="0.2">
      <c r="A5" s="250"/>
      <c r="B5" s="250"/>
      <c r="C5" s="250"/>
      <c r="D5" s="250"/>
      <c r="E5" s="256"/>
      <c r="F5" s="675"/>
      <c r="G5" s="675"/>
      <c r="H5" s="675"/>
      <c r="I5" s="257"/>
    </row>
    <row r="6" spans="1:9" x14ac:dyDescent="0.2">
      <c r="A6" s="250"/>
      <c r="B6" s="250"/>
      <c r="C6" s="250"/>
      <c r="D6" s="250"/>
      <c r="E6" s="258"/>
      <c r="F6" s="258"/>
      <c r="G6" s="258"/>
    </row>
    <row r="7" spans="1:9" ht="15" x14ac:dyDescent="0.2">
      <c r="A7" s="672" t="s">
        <v>132</v>
      </c>
      <c r="B7" s="672"/>
      <c r="C7" s="672"/>
      <c r="D7" s="672"/>
      <c r="E7" s="672"/>
      <c r="F7" s="672"/>
      <c r="G7" s="672"/>
      <c r="H7" s="672"/>
    </row>
    <row r="8" spans="1:9" ht="15" x14ac:dyDescent="0.2">
      <c r="A8" s="672" t="s">
        <v>133</v>
      </c>
      <c r="B8" s="672"/>
      <c r="C8" s="672"/>
      <c r="D8" s="672"/>
      <c r="E8" s="672"/>
      <c r="F8" s="672"/>
      <c r="G8" s="672"/>
      <c r="H8" s="672"/>
    </row>
    <row r="9" spans="1:9" ht="15" x14ac:dyDescent="0.2">
      <c r="A9" s="672" t="s">
        <v>134</v>
      </c>
      <c r="B9" s="672"/>
      <c r="C9" s="672"/>
      <c r="D9" s="672"/>
      <c r="E9" s="672"/>
      <c r="F9" s="672"/>
      <c r="G9" s="672"/>
      <c r="H9" s="672"/>
    </row>
    <row r="10" spans="1:9" ht="15" x14ac:dyDescent="0.2">
      <c r="A10" s="672" t="s">
        <v>135</v>
      </c>
      <c r="B10" s="672"/>
      <c r="C10" s="672"/>
      <c r="D10" s="672"/>
      <c r="E10" s="672"/>
      <c r="F10" s="672"/>
      <c r="G10" s="672"/>
      <c r="H10" s="672"/>
    </row>
    <row r="11" spans="1:9" ht="15" x14ac:dyDescent="0.2">
      <c r="A11" s="672" t="s">
        <v>200</v>
      </c>
      <c r="B11" s="672"/>
      <c r="C11" s="672"/>
      <c r="D11" s="672"/>
      <c r="E11" s="672"/>
      <c r="F11" s="672"/>
      <c r="G11" s="672"/>
      <c r="H11" s="672"/>
    </row>
    <row r="12" spans="1:9" x14ac:dyDescent="0.2">
      <c r="A12" s="259"/>
      <c r="B12" s="260"/>
      <c r="C12" s="260"/>
      <c r="D12" s="260"/>
      <c r="E12" s="260"/>
      <c r="F12" s="250"/>
      <c r="G12" s="250"/>
    </row>
    <row r="13" spans="1:9" x14ac:dyDescent="0.2">
      <c r="A13" s="261"/>
      <c r="B13" s="262"/>
      <c r="C13" s="262"/>
      <c r="D13" s="262"/>
      <c r="E13" s="262" t="s">
        <v>121</v>
      </c>
      <c r="F13" s="262"/>
      <c r="G13" s="250"/>
    </row>
    <row r="14" spans="1:9" ht="13.5" thickBot="1" x14ac:dyDescent="0.25">
      <c r="A14" s="250"/>
      <c r="B14" s="250"/>
      <c r="C14" s="250"/>
      <c r="D14" s="250"/>
      <c r="E14" s="250"/>
      <c r="F14" s="250"/>
      <c r="G14" s="250"/>
    </row>
    <row r="15" spans="1:9" ht="24" customHeight="1" x14ac:dyDescent="0.2">
      <c r="A15" s="263" t="s">
        <v>43</v>
      </c>
      <c r="B15" s="264" t="s">
        <v>17</v>
      </c>
      <c r="C15" s="265" t="s">
        <v>18</v>
      </c>
      <c r="D15" s="266"/>
      <c r="E15" s="267" t="s">
        <v>77</v>
      </c>
      <c r="F15" s="268"/>
      <c r="G15" s="269"/>
      <c r="H15" s="270" t="s">
        <v>136</v>
      </c>
    </row>
    <row r="16" spans="1:9" s="279" customFormat="1" ht="42" customHeight="1" x14ac:dyDescent="0.25">
      <c r="A16" s="271">
        <v>756</v>
      </c>
      <c r="B16" s="272"/>
      <c r="C16" s="273"/>
      <c r="D16" s="274"/>
      <c r="E16" s="275" t="s">
        <v>137</v>
      </c>
      <c r="F16" s="276"/>
      <c r="G16" s="277"/>
      <c r="H16" s="278">
        <f>SUM(H17)</f>
        <v>290000</v>
      </c>
    </row>
    <row r="17" spans="1:8" s="279" customFormat="1" ht="36" x14ac:dyDescent="0.25">
      <c r="A17" s="280"/>
      <c r="B17" s="281">
        <v>75618</v>
      </c>
      <c r="C17" s="282"/>
      <c r="D17" s="283"/>
      <c r="E17" s="284" t="s">
        <v>138</v>
      </c>
      <c r="F17" s="285"/>
      <c r="G17" s="286"/>
      <c r="H17" s="287">
        <f>SUM(H18)</f>
        <v>290000</v>
      </c>
    </row>
    <row r="18" spans="1:8" s="279" customFormat="1" thickBot="1" x14ac:dyDescent="0.3">
      <c r="A18" s="288"/>
      <c r="B18" s="289"/>
      <c r="C18" s="290"/>
      <c r="D18" s="291">
        <v>480</v>
      </c>
      <c r="E18" s="292" t="s">
        <v>139</v>
      </c>
      <c r="F18" s="293"/>
      <c r="G18" s="294"/>
      <c r="H18" s="295">
        <v>290000</v>
      </c>
    </row>
    <row r="19" spans="1:8" s="304" customFormat="1" ht="24" customHeight="1" thickBot="1" x14ac:dyDescent="0.3">
      <c r="A19" s="296"/>
      <c r="B19" s="297"/>
      <c r="C19" s="298"/>
      <c r="D19" s="299"/>
      <c r="E19" s="300" t="s">
        <v>112</v>
      </c>
      <c r="F19" s="301"/>
      <c r="G19" s="302"/>
      <c r="H19" s="303">
        <f>SUM(H16)</f>
        <v>290000</v>
      </c>
    </row>
    <row r="20" spans="1:8" x14ac:dyDescent="0.2">
      <c r="A20" s="305"/>
      <c r="B20" s="306"/>
      <c r="C20" s="250"/>
      <c r="D20" s="250"/>
      <c r="E20" s="250"/>
      <c r="F20" s="250"/>
      <c r="G20" s="250"/>
      <c r="H20" s="307"/>
    </row>
    <row r="21" spans="1:8" x14ac:dyDescent="0.2">
      <c r="A21" s="250"/>
      <c r="B21" s="250"/>
      <c r="C21" s="250"/>
      <c r="D21" s="250"/>
      <c r="E21" s="262" t="s">
        <v>140</v>
      </c>
      <c r="F21" s="250"/>
      <c r="G21" s="250"/>
      <c r="H21" s="307"/>
    </row>
    <row r="22" spans="1:8" ht="13.5" thickBot="1" x14ac:dyDescent="0.25">
      <c r="A22" s="250"/>
      <c r="B22" s="250"/>
      <c r="C22" s="250"/>
      <c r="D22" s="250"/>
      <c r="E22" s="250"/>
      <c r="F22" s="250"/>
      <c r="G22" s="250"/>
      <c r="H22" s="307"/>
    </row>
    <row r="23" spans="1:8" ht="39.75" customHeight="1" x14ac:dyDescent="0.2">
      <c r="A23" s="263" t="s">
        <v>43</v>
      </c>
      <c r="B23" s="264" t="s">
        <v>17</v>
      </c>
      <c r="C23" s="265" t="s">
        <v>18</v>
      </c>
      <c r="D23" s="266"/>
      <c r="E23" s="267" t="s">
        <v>77</v>
      </c>
      <c r="F23" s="308"/>
      <c r="G23" s="269"/>
      <c r="H23" s="309" t="s">
        <v>136</v>
      </c>
    </row>
    <row r="24" spans="1:8" s="279" customFormat="1" ht="15" customHeight="1" x14ac:dyDescent="0.25">
      <c r="A24" s="310">
        <v>754</v>
      </c>
      <c r="B24" s="311"/>
      <c r="C24" s="312"/>
      <c r="D24" s="313"/>
      <c r="E24" s="314" t="s">
        <v>141</v>
      </c>
      <c r="F24" s="315"/>
      <c r="G24" s="316"/>
      <c r="H24" s="317">
        <f>H25</f>
        <v>17000</v>
      </c>
    </row>
    <row r="25" spans="1:8" s="279" customFormat="1" ht="12" x14ac:dyDescent="0.25">
      <c r="A25" s="288"/>
      <c r="B25" s="318">
        <v>75404</v>
      </c>
      <c r="C25" s="319"/>
      <c r="D25" s="320"/>
      <c r="E25" s="321" t="s">
        <v>142</v>
      </c>
      <c r="F25" s="322"/>
      <c r="G25" s="323"/>
      <c r="H25" s="324">
        <f>H26</f>
        <v>17000</v>
      </c>
    </row>
    <row r="26" spans="1:8" s="279" customFormat="1" ht="11.25" customHeight="1" x14ac:dyDescent="0.25">
      <c r="A26" s="288"/>
      <c r="B26" s="325"/>
      <c r="C26" s="326"/>
      <c r="D26" s="327">
        <v>3000</v>
      </c>
      <c r="E26" s="328" t="s">
        <v>143</v>
      </c>
      <c r="F26" s="329"/>
      <c r="G26" s="330"/>
      <c r="H26" s="331">
        <v>17000</v>
      </c>
    </row>
    <row r="27" spans="1:8" s="279" customFormat="1" ht="17.25" customHeight="1" x14ac:dyDescent="0.25">
      <c r="A27" s="310">
        <v>851</v>
      </c>
      <c r="B27" s="311"/>
      <c r="C27" s="312"/>
      <c r="D27" s="313"/>
      <c r="E27" s="314" t="s">
        <v>107</v>
      </c>
      <c r="F27" s="315"/>
      <c r="G27" s="316"/>
      <c r="H27" s="317">
        <f>H28+H31</f>
        <v>273000</v>
      </c>
    </row>
    <row r="28" spans="1:8" s="279" customFormat="1" ht="12" x14ac:dyDescent="0.25">
      <c r="A28" s="288"/>
      <c r="B28" s="318">
        <v>85153</v>
      </c>
      <c r="C28" s="319"/>
      <c r="D28" s="320"/>
      <c r="E28" s="321" t="s">
        <v>144</v>
      </c>
      <c r="F28" s="322"/>
      <c r="G28" s="323"/>
      <c r="H28" s="324">
        <f>SUM(H29:H30)</f>
        <v>5000</v>
      </c>
    </row>
    <row r="29" spans="1:8" s="279" customFormat="1" ht="12" x14ac:dyDescent="0.25">
      <c r="A29" s="288"/>
      <c r="B29" s="325"/>
      <c r="C29" s="290"/>
      <c r="D29" s="332">
        <v>4170</v>
      </c>
      <c r="E29" s="292" t="s">
        <v>145</v>
      </c>
      <c r="F29" s="293"/>
      <c r="G29" s="294"/>
      <c r="H29" s="295">
        <v>3800</v>
      </c>
    </row>
    <row r="30" spans="1:8" s="279" customFormat="1" ht="12" x14ac:dyDescent="0.25">
      <c r="A30" s="288"/>
      <c r="B30" s="325"/>
      <c r="C30" s="290"/>
      <c r="D30" s="332">
        <v>4210</v>
      </c>
      <c r="E30" s="292" t="s">
        <v>58</v>
      </c>
      <c r="F30" s="333"/>
      <c r="G30" s="334"/>
      <c r="H30" s="295">
        <v>1200</v>
      </c>
    </row>
    <row r="31" spans="1:8" s="279" customFormat="1" ht="12" x14ac:dyDescent="0.25">
      <c r="A31" s="288"/>
      <c r="B31" s="318">
        <v>85154</v>
      </c>
      <c r="C31" s="319"/>
      <c r="D31" s="320"/>
      <c r="E31" s="321" t="s">
        <v>108</v>
      </c>
      <c r="F31" s="322"/>
      <c r="G31" s="323"/>
      <c r="H31" s="324">
        <f>SUM(H32:H42)</f>
        <v>268000</v>
      </c>
    </row>
    <row r="32" spans="1:8" s="279" customFormat="1" ht="60" x14ac:dyDescent="0.25">
      <c r="A32" s="288"/>
      <c r="B32" s="325"/>
      <c r="C32" s="326"/>
      <c r="D32" s="327">
        <v>2360</v>
      </c>
      <c r="E32" s="146" t="s">
        <v>109</v>
      </c>
      <c r="F32" s="335"/>
      <c r="G32" s="330"/>
      <c r="H32" s="331">
        <v>10000</v>
      </c>
    </row>
    <row r="33" spans="1:8" s="279" customFormat="1" ht="12" x14ac:dyDescent="0.25">
      <c r="A33" s="288"/>
      <c r="B33" s="325"/>
      <c r="C33" s="290"/>
      <c r="D33" s="332">
        <v>4110</v>
      </c>
      <c r="E33" s="292" t="s">
        <v>51</v>
      </c>
      <c r="F33" s="293"/>
      <c r="G33" s="294"/>
      <c r="H33" s="295">
        <v>3200</v>
      </c>
    </row>
    <row r="34" spans="1:8" s="279" customFormat="1" ht="12" x14ac:dyDescent="0.25">
      <c r="A34" s="288"/>
      <c r="B34" s="325"/>
      <c r="C34" s="290"/>
      <c r="D34" s="332">
        <v>4120</v>
      </c>
      <c r="E34" s="292" t="s">
        <v>52</v>
      </c>
      <c r="F34" s="293"/>
      <c r="G34" s="294"/>
      <c r="H34" s="295">
        <v>150</v>
      </c>
    </row>
    <row r="35" spans="1:8" s="279" customFormat="1" ht="12" x14ac:dyDescent="0.25">
      <c r="A35" s="288"/>
      <c r="B35" s="325"/>
      <c r="C35" s="290"/>
      <c r="D35" s="332">
        <v>4170</v>
      </c>
      <c r="E35" s="292" t="s">
        <v>145</v>
      </c>
      <c r="F35" s="293"/>
      <c r="G35" s="334"/>
      <c r="H35" s="295">
        <v>100690</v>
      </c>
    </row>
    <row r="36" spans="1:8" s="279" customFormat="1" ht="12" x14ac:dyDescent="0.25">
      <c r="A36" s="288"/>
      <c r="B36" s="325"/>
      <c r="C36" s="290"/>
      <c r="D36" s="332">
        <v>4210</v>
      </c>
      <c r="E36" s="292" t="s">
        <v>58</v>
      </c>
      <c r="F36" s="333"/>
      <c r="G36" s="334"/>
      <c r="H36" s="295">
        <v>22200</v>
      </c>
    </row>
    <row r="37" spans="1:8" s="279" customFormat="1" ht="12" x14ac:dyDescent="0.25">
      <c r="A37" s="288"/>
      <c r="B37" s="325"/>
      <c r="C37" s="290"/>
      <c r="D37" s="332">
        <v>4260</v>
      </c>
      <c r="E37" s="292" t="s">
        <v>74</v>
      </c>
      <c r="F37" s="336"/>
      <c r="G37" s="337"/>
      <c r="H37" s="295">
        <v>6070</v>
      </c>
    </row>
    <row r="38" spans="1:8" s="279" customFormat="1" ht="12" x14ac:dyDescent="0.25">
      <c r="A38" s="288"/>
      <c r="B38" s="325"/>
      <c r="C38" s="290"/>
      <c r="D38" s="332">
        <v>4270</v>
      </c>
      <c r="E38" s="292" t="s">
        <v>59</v>
      </c>
      <c r="F38" s="336"/>
      <c r="G38" s="337"/>
      <c r="H38" s="295">
        <v>90000</v>
      </c>
    </row>
    <row r="39" spans="1:8" s="279" customFormat="1" ht="12" x14ac:dyDescent="0.25">
      <c r="A39" s="288"/>
      <c r="B39" s="325"/>
      <c r="C39" s="290"/>
      <c r="D39" s="332">
        <v>4300</v>
      </c>
      <c r="E39" s="292" t="s">
        <v>60</v>
      </c>
      <c r="F39" s="336"/>
      <c r="G39" s="334"/>
      <c r="H39" s="295">
        <v>33220</v>
      </c>
    </row>
    <row r="40" spans="1:8" s="279" customFormat="1" ht="12" x14ac:dyDescent="0.25">
      <c r="A40" s="288"/>
      <c r="B40" s="325"/>
      <c r="C40" s="290"/>
      <c r="D40" s="332">
        <v>4350</v>
      </c>
      <c r="E40" s="292" t="s">
        <v>146</v>
      </c>
      <c r="F40" s="336"/>
      <c r="G40" s="334"/>
      <c r="H40" s="295">
        <v>1000</v>
      </c>
    </row>
    <row r="41" spans="1:8" s="279" customFormat="1" ht="24" x14ac:dyDescent="0.25">
      <c r="A41" s="288"/>
      <c r="B41" s="325"/>
      <c r="C41" s="290"/>
      <c r="D41" s="332">
        <v>4370</v>
      </c>
      <c r="E41" s="338" t="s">
        <v>62</v>
      </c>
      <c r="F41" s="339"/>
      <c r="G41" s="340"/>
      <c r="H41" s="295">
        <v>1000</v>
      </c>
    </row>
    <row r="42" spans="1:8" s="279" customFormat="1" thickBot="1" x14ac:dyDescent="0.3">
      <c r="A42" s="288"/>
      <c r="B42" s="325"/>
      <c r="C42" s="290"/>
      <c r="D42" s="332">
        <v>4410</v>
      </c>
      <c r="E42" s="292" t="s">
        <v>63</v>
      </c>
      <c r="F42" s="336"/>
      <c r="G42" s="337"/>
      <c r="H42" s="295">
        <v>470</v>
      </c>
    </row>
    <row r="43" spans="1:8" s="304" customFormat="1" ht="24" customHeight="1" thickBot="1" x14ac:dyDescent="0.3">
      <c r="A43" s="296"/>
      <c r="B43" s="297"/>
      <c r="C43" s="298"/>
      <c r="D43" s="299"/>
      <c r="E43" s="300" t="s">
        <v>112</v>
      </c>
      <c r="F43" s="301"/>
      <c r="G43" s="302"/>
      <c r="H43" s="303">
        <f>H27+H24</f>
        <v>290000</v>
      </c>
    </row>
  </sheetData>
  <sheetProtection selectLockedCells="1" selectUnlockedCells="1"/>
  <mergeCells count="8">
    <mergeCell ref="A10:H10"/>
    <mergeCell ref="A11:H11"/>
    <mergeCell ref="F3:H3"/>
    <mergeCell ref="F4:H4"/>
    <mergeCell ref="F5:H5"/>
    <mergeCell ref="A7:H7"/>
    <mergeCell ref="A8:H8"/>
    <mergeCell ref="A9:H9"/>
  </mergeCells>
  <pageMargins left="0.78740157480314965" right="0.19685039370078741" top="0.59055118110236227" bottom="0.59055118110236227" header="0.51181102362204722" footer="0.51181102362204722"/>
  <pageSetup paperSize="9" firstPageNumber="0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D139"/>
  <sheetViews>
    <sheetView workbookViewId="0">
      <selection activeCell="A6" sqref="A6:F6"/>
    </sheetView>
  </sheetViews>
  <sheetFormatPr defaultColWidth="11.42578125" defaultRowHeight="12.75" x14ac:dyDescent="0.2"/>
  <cols>
    <col min="1" max="1" width="5.7109375" style="423" customWidth="1"/>
    <col min="2" max="2" width="7" style="423" customWidth="1"/>
    <col min="3" max="3" width="7.42578125" style="423" customWidth="1"/>
    <col min="4" max="4" width="13" style="423" customWidth="1"/>
    <col min="5" max="5" width="48.5703125" style="423" customWidth="1"/>
    <col min="6" max="6" width="13.5703125" style="424" customWidth="1"/>
    <col min="7" max="212" width="11.5703125" style="400" customWidth="1"/>
    <col min="213" max="16384" width="11.42578125" style="399"/>
  </cols>
  <sheetData>
    <row r="1" spans="1:6" s="341" customFormat="1" ht="15" customHeight="1" x14ac:dyDescent="0.2">
      <c r="E1" s="677" t="s">
        <v>999</v>
      </c>
      <c r="F1" s="677"/>
    </row>
    <row r="2" spans="1:6" s="341" customFormat="1" x14ac:dyDescent="0.2">
      <c r="E2" s="678" t="s">
        <v>968</v>
      </c>
      <c r="F2" s="678"/>
    </row>
    <row r="3" spans="1:6" s="341" customFormat="1" ht="12.75" hidden="1" customHeight="1" x14ac:dyDescent="0.2">
      <c r="A3" s="342"/>
      <c r="E3" s="343"/>
    </row>
    <row r="4" spans="1:6" s="341" customFormat="1" ht="12.75" customHeight="1" x14ac:dyDescent="0.2">
      <c r="A4" s="342"/>
      <c r="E4" s="679" t="s">
        <v>969</v>
      </c>
      <c r="F4" s="679"/>
    </row>
    <row r="5" spans="1:6" s="341" customFormat="1" ht="12.75" customHeight="1" x14ac:dyDescent="0.2">
      <c r="A5" s="342"/>
      <c r="E5" s="444"/>
      <c r="F5" s="444"/>
    </row>
    <row r="6" spans="1:6" s="341" customFormat="1" ht="34.5" customHeight="1" x14ac:dyDescent="0.25">
      <c r="A6" s="676" t="s">
        <v>267</v>
      </c>
      <c r="B6" s="676"/>
      <c r="C6" s="676"/>
      <c r="D6" s="676"/>
      <c r="E6" s="676"/>
      <c r="F6" s="676"/>
    </row>
    <row r="7" spans="1:6" s="400" customFormat="1" x14ac:dyDescent="0.2">
      <c r="A7" s="399"/>
      <c r="B7" s="399"/>
      <c r="C7" s="399"/>
      <c r="D7" s="399"/>
      <c r="E7" s="399"/>
      <c r="F7" s="399"/>
    </row>
    <row r="8" spans="1:6" s="400" customFormat="1" ht="25.35" customHeight="1" x14ac:dyDescent="0.2">
      <c r="A8" s="401" t="s">
        <v>43</v>
      </c>
      <c r="B8" s="401" t="s">
        <v>17</v>
      </c>
      <c r="C8" s="401" t="s">
        <v>18</v>
      </c>
      <c r="D8" s="401" t="s">
        <v>147</v>
      </c>
      <c r="E8" s="401" t="s">
        <v>77</v>
      </c>
      <c r="F8" s="402" t="s">
        <v>127</v>
      </c>
    </row>
    <row r="9" spans="1:6" s="400" customFormat="1" ht="17.100000000000001" customHeight="1" x14ac:dyDescent="0.2">
      <c r="A9" s="403" t="s">
        <v>21</v>
      </c>
      <c r="B9" s="403"/>
      <c r="C9" s="403"/>
      <c r="D9" s="403"/>
      <c r="E9" s="404" t="s">
        <v>201</v>
      </c>
      <c r="F9" s="405">
        <f>F10</f>
        <v>41100</v>
      </c>
    </row>
    <row r="10" spans="1:6" s="400" customFormat="1" ht="17.100000000000001" customHeight="1" x14ac:dyDescent="0.2">
      <c r="A10" s="406"/>
      <c r="B10" s="407" t="s">
        <v>22</v>
      </c>
      <c r="C10" s="408"/>
      <c r="D10" s="408"/>
      <c r="E10" s="409" t="s">
        <v>148</v>
      </c>
      <c r="F10" s="410">
        <f>F11+F20</f>
        <v>41100</v>
      </c>
    </row>
    <row r="11" spans="1:6" s="400" customFormat="1" ht="17.100000000000001" customHeight="1" x14ac:dyDescent="0.2">
      <c r="A11" s="411"/>
      <c r="B11" s="411"/>
      <c r="C11" s="412" t="s">
        <v>202</v>
      </c>
      <c r="D11" s="412"/>
      <c r="E11" s="413" t="s">
        <v>58</v>
      </c>
      <c r="F11" s="414">
        <f>SUM(F12:F19)</f>
        <v>26600</v>
      </c>
    </row>
    <row r="12" spans="1:6" s="400" customFormat="1" ht="17.100000000000001" customHeight="1" x14ac:dyDescent="0.2">
      <c r="A12" s="411"/>
      <c r="B12" s="411"/>
      <c r="C12" s="415"/>
      <c r="D12" s="416" t="s">
        <v>149</v>
      </c>
      <c r="E12" s="416" t="s">
        <v>158</v>
      </c>
      <c r="F12" s="417">
        <v>2404</v>
      </c>
    </row>
    <row r="13" spans="1:6" s="400" customFormat="1" ht="17.100000000000001" customHeight="1" x14ac:dyDescent="0.2">
      <c r="A13" s="411"/>
      <c r="B13" s="411"/>
      <c r="C13" s="415"/>
      <c r="D13" s="416" t="s">
        <v>150</v>
      </c>
      <c r="E13" s="416" t="s">
        <v>158</v>
      </c>
      <c r="F13" s="417">
        <v>2000</v>
      </c>
    </row>
    <row r="14" spans="1:6" s="400" customFormat="1" ht="17.100000000000001" customHeight="1" x14ac:dyDescent="0.2">
      <c r="A14" s="411"/>
      <c r="B14" s="411"/>
      <c r="C14" s="415"/>
      <c r="D14" s="416" t="s">
        <v>166</v>
      </c>
      <c r="E14" s="416" t="s">
        <v>203</v>
      </c>
      <c r="F14" s="417">
        <v>4050</v>
      </c>
    </row>
    <row r="15" spans="1:6" s="400" customFormat="1" ht="17.100000000000001" customHeight="1" x14ac:dyDescent="0.2">
      <c r="A15" s="411"/>
      <c r="B15" s="411"/>
      <c r="C15" s="415"/>
      <c r="D15" s="416" t="s">
        <v>151</v>
      </c>
      <c r="E15" s="416" t="s">
        <v>204</v>
      </c>
      <c r="F15" s="417">
        <v>1000</v>
      </c>
    </row>
    <row r="16" spans="1:6" s="400" customFormat="1" ht="17.100000000000001" customHeight="1" x14ac:dyDescent="0.2">
      <c r="A16" s="411"/>
      <c r="B16" s="411"/>
      <c r="C16" s="415"/>
      <c r="D16" s="416" t="s">
        <v>153</v>
      </c>
      <c r="E16" s="416" t="s">
        <v>152</v>
      </c>
      <c r="F16" s="417">
        <v>2500</v>
      </c>
    </row>
    <row r="17" spans="1:6" s="400" customFormat="1" ht="17.100000000000001" customHeight="1" x14ac:dyDescent="0.2">
      <c r="A17" s="411"/>
      <c r="B17" s="411"/>
      <c r="C17" s="415"/>
      <c r="D17" s="416" t="s">
        <v>154</v>
      </c>
      <c r="E17" s="416" t="s">
        <v>205</v>
      </c>
      <c r="F17" s="417">
        <v>4173</v>
      </c>
    </row>
    <row r="18" spans="1:6" s="400" customFormat="1" ht="22.5" x14ac:dyDescent="0.2">
      <c r="A18" s="411"/>
      <c r="B18" s="411"/>
      <c r="C18" s="415"/>
      <c r="D18" s="416" t="s">
        <v>159</v>
      </c>
      <c r="E18" s="416" t="s">
        <v>206</v>
      </c>
      <c r="F18" s="417">
        <v>8000</v>
      </c>
    </row>
    <row r="19" spans="1:6" s="400" customFormat="1" ht="17.100000000000001" customHeight="1" x14ac:dyDescent="0.2">
      <c r="A19" s="411"/>
      <c r="B19" s="411"/>
      <c r="C19" s="415"/>
      <c r="D19" s="416" t="s">
        <v>165</v>
      </c>
      <c r="E19" s="416" t="s">
        <v>207</v>
      </c>
      <c r="F19" s="417">
        <v>2473</v>
      </c>
    </row>
    <row r="20" spans="1:6" s="400" customFormat="1" ht="17.100000000000001" customHeight="1" x14ac:dyDescent="0.2">
      <c r="A20" s="411"/>
      <c r="B20" s="411"/>
      <c r="C20" s="412" t="s">
        <v>208</v>
      </c>
      <c r="D20" s="413"/>
      <c r="E20" s="413" t="s">
        <v>60</v>
      </c>
      <c r="F20" s="414">
        <f>SUM(F21:F28)</f>
        <v>14500</v>
      </c>
    </row>
    <row r="21" spans="1:6" s="400" customFormat="1" ht="17.25" customHeight="1" x14ac:dyDescent="0.2">
      <c r="A21" s="411"/>
      <c r="B21" s="411"/>
      <c r="C21" s="415"/>
      <c r="D21" s="416" t="s">
        <v>149</v>
      </c>
      <c r="E21" s="416" t="s">
        <v>158</v>
      </c>
      <c r="F21" s="417">
        <v>1000</v>
      </c>
    </row>
    <row r="22" spans="1:6" s="400" customFormat="1" ht="17.25" customHeight="1" x14ac:dyDescent="0.2">
      <c r="A22" s="411"/>
      <c r="B22" s="411"/>
      <c r="C22" s="415"/>
      <c r="D22" s="416" t="s">
        <v>156</v>
      </c>
      <c r="E22" s="416" t="s">
        <v>158</v>
      </c>
      <c r="F22" s="417">
        <v>3000</v>
      </c>
    </row>
    <row r="23" spans="1:6" s="400" customFormat="1" ht="17.25" customHeight="1" x14ac:dyDescent="0.2">
      <c r="A23" s="411"/>
      <c r="B23" s="411"/>
      <c r="C23" s="415"/>
      <c r="D23" s="416" t="s">
        <v>157</v>
      </c>
      <c r="E23" s="416" t="s">
        <v>158</v>
      </c>
      <c r="F23" s="417">
        <v>2500</v>
      </c>
    </row>
    <row r="24" spans="1:6" s="400" customFormat="1" ht="17.25" customHeight="1" x14ac:dyDescent="0.2">
      <c r="A24" s="411"/>
      <c r="B24" s="411"/>
      <c r="C24" s="415"/>
      <c r="D24" s="416" t="s">
        <v>153</v>
      </c>
      <c r="E24" s="416" t="s">
        <v>158</v>
      </c>
      <c r="F24" s="417">
        <v>1000</v>
      </c>
    </row>
    <row r="25" spans="1:6" s="400" customFormat="1" ht="17.25" customHeight="1" x14ac:dyDescent="0.2">
      <c r="A25" s="411"/>
      <c r="B25" s="411"/>
      <c r="C25" s="415"/>
      <c r="D25" s="416" t="s">
        <v>159</v>
      </c>
      <c r="E25" s="416" t="s">
        <v>209</v>
      </c>
      <c r="F25" s="417">
        <v>2000</v>
      </c>
    </row>
    <row r="26" spans="1:6" s="400" customFormat="1" ht="17.25" customHeight="1" x14ac:dyDescent="0.2">
      <c r="A26" s="411"/>
      <c r="B26" s="411"/>
      <c r="C26" s="415"/>
      <c r="D26" s="416" t="s">
        <v>160</v>
      </c>
      <c r="E26" s="416" t="s">
        <v>209</v>
      </c>
      <c r="F26" s="417">
        <v>1500</v>
      </c>
    </row>
    <row r="27" spans="1:6" s="400" customFormat="1" ht="17.25" customHeight="1" x14ac:dyDescent="0.2">
      <c r="A27" s="411"/>
      <c r="B27" s="411"/>
      <c r="C27" s="415"/>
      <c r="D27" s="416" t="s">
        <v>161</v>
      </c>
      <c r="E27" s="416" t="s">
        <v>158</v>
      </c>
      <c r="F27" s="417">
        <v>2000</v>
      </c>
    </row>
    <row r="28" spans="1:6" s="400" customFormat="1" ht="17.25" customHeight="1" x14ac:dyDescent="0.2">
      <c r="A28" s="411"/>
      <c r="B28" s="411"/>
      <c r="C28" s="415"/>
      <c r="D28" s="416" t="s">
        <v>155</v>
      </c>
      <c r="E28" s="416" t="s">
        <v>210</v>
      </c>
      <c r="F28" s="417">
        <v>1500</v>
      </c>
    </row>
    <row r="29" spans="1:6" s="400" customFormat="1" ht="17.100000000000001" customHeight="1" x14ac:dyDescent="0.2">
      <c r="A29" s="403" t="s">
        <v>24</v>
      </c>
      <c r="B29" s="403"/>
      <c r="C29" s="403"/>
      <c r="D29" s="404"/>
      <c r="E29" s="404" t="s">
        <v>162</v>
      </c>
      <c r="F29" s="405">
        <f>F30</f>
        <v>4500</v>
      </c>
    </row>
    <row r="30" spans="1:6" s="400" customFormat="1" ht="17.100000000000001" customHeight="1" x14ac:dyDescent="0.2">
      <c r="A30" s="406"/>
      <c r="B30" s="407" t="s">
        <v>25</v>
      </c>
      <c r="C30" s="408"/>
      <c r="D30" s="426"/>
      <c r="E30" s="409" t="s">
        <v>111</v>
      </c>
      <c r="F30" s="410">
        <f>F34+F31</f>
        <v>4500</v>
      </c>
    </row>
    <row r="31" spans="1:6" s="400" customFormat="1" ht="17.100000000000001" customHeight="1" x14ac:dyDescent="0.2">
      <c r="A31" s="411"/>
      <c r="B31" s="411"/>
      <c r="C31" s="412" t="s">
        <v>202</v>
      </c>
      <c r="D31" s="413"/>
      <c r="E31" s="413" t="s">
        <v>58</v>
      </c>
      <c r="F31" s="414">
        <f>SUM(F32:F33)</f>
        <v>4000</v>
      </c>
    </row>
    <row r="32" spans="1:6" s="400" customFormat="1" ht="17.100000000000001" customHeight="1" x14ac:dyDescent="0.2">
      <c r="A32" s="411"/>
      <c r="B32" s="411"/>
      <c r="C32" s="415"/>
      <c r="D32" s="416" t="s">
        <v>151</v>
      </c>
      <c r="E32" s="416" t="s">
        <v>266</v>
      </c>
      <c r="F32" s="417">
        <v>3000</v>
      </c>
    </row>
    <row r="33" spans="1:6" s="400" customFormat="1" ht="17.100000000000001" customHeight="1" x14ac:dyDescent="0.2">
      <c r="A33" s="411"/>
      <c r="B33" s="411"/>
      <c r="C33" s="415"/>
      <c r="D33" s="416" t="s">
        <v>161</v>
      </c>
      <c r="E33" s="416" t="s">
        <v>211</v>
      </c>
      <c r="F33" s="417">
        <v>1000</v>
      </c>
    </row>
    <row r="34" spans="1:6" s="400" customFormat="1" ht="17.100000000000001" customHeight="1" x14ac:dyDescent="0.2">
      <c r="A34" s="411"/>
      <c r="B34" s="411"/>
      <c r="C34" s="412" t="s">
        <v>208</v>
      </c>
      <c r="D34" s="413"/>
      <c r="E34" s="413" t="s">
        <v>60</v>
      </c>
      <c r="F34" s="414">
        <f>F35</f>
        <v>500</v>
      </c>
    </row>
    <row r="35" spans="1:6" s="400" customFormat="1" ht="17.100000000000001" customHeight="1" x14ac:dyDescent="0.2">
      <c r="A35" s="411"/>
      <c r="B35" s="411"/>
      <c r="C35" s="401"/>
      <c r="D35" s="416" t="s">
        <v>154</v>
      </c>
      <c r="E35" s="416" t="s">
        <v>212</v>
      </c>
      <c r="F35" s="417">
        <v>500</v>
      </c>
    </row>
    <row r="36" spans="1:6" s="400" customFormat="1" ht="17.100000000000001" customHeight="1" x14ac:dyDescent="0.2">
      <c r="A36" s="403" t="s">
        <v>184</v>
      </c>
      <c r="B36" s="403"/>
      <c r="C36" s="403"/>
      <c r="D36" s="404"/>
      <c r="E36" s="404" t="s">
        <v>213</v>
      </c>
      <c r="F36" s="405">
        <f>F37</f>
        <v>19334</v>
      </c>
    </row>
    <row r="37" spans="1:6" s="400" customFormat="1" ht="17.100000000000001" customHeight="1" x14ac:dyDescent="0.2">
      <c r="A37" s="406"/>
      <c r="B37" s="407" t="s">
        <v>214</v>
      </c>
      <c r="C37" s="408"/>
      <c r="D37" s="426"/>
      <c r="E37" s="409" t="s">
        <v>164</v>
      </c>
      <c r="F37" s="410">
        <f>F38+F43</f>
        <v>19334</v>
      </c>
    </row>
    <row r="38" spans="1:6" s="400" customFormat="1" ht="17.100000000000001" customHeight="1" x14ac:dyDescent="0.2">
      <c r="A38" s="411"/>
      <c r="B38" s="411"/>
      <c r="C38" s="412" t="s">
        <v>202</v>
      </c>
      <c r="D38" s="413"/>
      <c r="E38" s="413" t="s">
        <v>58</v>
      </c>
      <c r="F38" s="414">
        <f>SUM(F39:F42)</f>
        <v>12700</v>
      </c>
    </row>
    <row r="39" spans="1:6" s="400" customFormat="1" ht="17.100000000000001" customHeight="1" x14ac:dyDescent="0.2">
      <c r="A39" s="411"/>
      <c r="B39" s="411"/>
      <c r="C39" s="418"/>
      <c r="D39" s="416" t="s">
        <v>149</v>
      </c>
      <c r="E39" s="416" t="s">
        <v>174</v>
      </c>
      <c r="F39" s="417">
        <v>3000</v>
      </c>
    </row>
    <row r="40" spans="1:6" s="400" customFormat="1" ht="17.100000000000001" customHeight="1" x14ac:dyDescent="0.2">
      <c r="A40" s="411"/>
      <c r="B40" s="411"/>
      <c r="C40" s="415"/>
      <c r="D40" s="416" t="s">
        <v>159</v>
      </c>
      <c r="E40" s="416" t="s">
        <v>174</v>
      </c>
      <c r="F40" s="417">
        <v>4000</v>
      </c>
    </row>
    <row r="41" spans="1:6" s="400" customFormat="1" ht="17.100000000000001" customHeight="1" x14ac:dyDescent="0.2">
      <c r="A41" s="411"/>
      <c r="B41" s="411"/>
      <c r="C41" s="415"/>
      <c r="D41" s="416" t="s">
        <v>160</v>
      </c>
      <c r="E41" s="416" t="s">
        <v>176</v>
      </c>
      <c r="F41" s="417">
        <v>5000</v>
      </c>
    </row>
    <row r="42" spans="1:6" s="400" customFormat="1" ht="17.100000000000001" customHeight="1" x14ac:dyDescent="0.2">
      <c r="A42" s="411"/>
      <c r="B42" s="411"/>
      <c r="C42" s="415"/>
      <c r="D42" s="416" t="s">
        <v>165</v>
      </c>
      <c r="E42" s="416" t="s">
        <v>174</v>
      </c>
      <c r="F42" s="417">
        <v>700</v>
      </c>
    </row>
    <row r="43" spans="1:6" s="400" customFormat="1" ht="17.100000000000001" customHeight="1" x14ac:dyDescent="0.2">
      <c r="A43" s="411"/>
      <c r="B43" s="411"/>
      <c r="C43" s="412" t="s">
        <v>208</v>
      </c>
      <c r="D43" s="413"/>
      <c r="E43" s="413" t="s">
        <v>60</v>
      </c>
      <c r="F43" s="414">
        <f>F44</f>
        <v>6634</v>
      </c>
    </row>
    <row r="44" spans="1:6" s="400" customFormat="1" ht="17.100000000000001" customHeight="1" x14ac:dyDescent="0.2">
      <c r="A44" s="411"/>
      <c r="B44" s="411"/>
      <c r="C44" s="401"/>
      <c r="D44" s="416" t="s">
        <v>160</v>
      </c>
      <c r="E44" s="416" t="s">
        <v>176</v>
      </c>
      <c r="F44" s="417">
        <v>6634</v>
      </c>
    </row>
    <row r="45" spans="1:6" s="400" customFormat="1" ht="17.100000000000001" customHeight="1" x14ac:dyDescent="0.2">
      <c r="A45" s="403" t="s">
        <v>189</v>
      </c>
      <c r="B45" s="403"/>
      <c r="C45" s="403"/>
      <c r="D45" s="404"/>
      <c r="E45" s="404" t="s">
        <v>94</v>
      </c>
      <c r="F45" s="405">
        <f>F46</f>
        <v>650</v>
      </c>
    </row>
    <row r="46" spans="1:6" s="400" customFormat="1" ht="17.100000000000001" customHeight="1" x14ac:dyDescent="0.2">
      <c r="A46" s="406"/>
      <c r="B46" s="407" t="s">
        <v>215</v>
      </c>
      <c r="C46" s="408"/>
      <c r="D46" s="426"/>
      <c r="E46" s="409" t="s">
        <v>111</v>
      </c>
      <c r="F46" s="410">
        <f>F47</f>
        <v>650</v>
      </c>
    </row>
    <row r="47" spans="1:6" s="400" customFormat="1" ht="17.100000000000001" customHeight="1" x14ac:dyDescent="0.2">
      <c r="A47" s="411"/>
      <c r="B47" s="411"/>
      <c r="C47" s="412" t="s">
        <v>202</v>
      </c>
      <c r="D47" s="413"/>
      <c r="E47" s="413" t="s">
        <v>58</v>
      </c>
      <c r="F47" s="414">
        <f>SUM(F48:F49)</f>
        <v>650</v>
      </c>
    </row>
    <row r="48" spans="1:6" s="400" customFormat="1" ht="22.5" x14ac:dyDescent="0.2">
      <c r="A48" s="411"/>
      <c r="B48" s="411"/>
      <c r="C48" s="415"/>
      <c r="D48" s="416" t="s">
        <v>166</v>
      </c>
      <c r="E48" s="416" t="s">
        <v>216</v>
      </c>
      <c r="F48" s="417">
        <v>150</v>
      </c>
    </row>
    <row r="49" spans="1:6" s="400" customFormat="1" ht="17.100000000000001" customHeight="1" x14ac:dyDescent="0.2">
      <c r="A49" s="411"/>
      <c r="B49" s="411"/>
      <c r="C49" s="415"/>
      <c r="D49" s="416" t="s">
        <v>154</v>
      </c>
      <c r="E49" s="416" t="s">
        <v>217</v>
      </c>
      <c r="F49" s="417">
        <v>500</v>
      </c>
    </row>
    <row r="50" spans="1:6" s="400" customFormat="1" ht="17.100000000000001" customHeight="1" x14ac:dyDescent="0.2">
      <c r="A50" s="403" t="s">
        <v>31</v>
      </c>
      <c r="B50" s="403"/>
      <c r="C50" s="403"/>
      <c r="D50" s="404"/>
      <c r="E50" s="404" t="s">
        <v>89</v>
      </c>
      <c r="F50" s="405">
        <f>F51</f>
        <v>5933</v>
      </c>
    </row>
    <row r="51" spans="1:6" s="400" customFormat="1" ht="17.100000000000001" customHeight="1" x14ac:dyDescent="0.2">
      <c r="A51" s="406"/>
      <c r="B51" s="407" t="s">
        <v>218</v>
      </c>
      <c r="C51" s="408"/>
      <c r="D51" s="426"/>
      <c r="E51" s="409" t="s">
        <v>130</v>
      </c>
      <c r="F51" s="410">
        <f>F52+F57</f>
        <v>5933</v>
      </c>
    </row>
    <row r="52" spans="1:6" s="400" customFormat="1" ht="17.100000000000001" customHeight="1" x14ac:dyDescent="0.2">
      <c r="A52" s="411"/>
      <c r="B52" s="411"/>
      <c r="C52" s="412" t="s">
        <v>202</v>
      </c>
      <c r="D52" s="413"/>
      <c r="E52" s="413" t="s">
        <v>58</v>
      </c>
      <c r="F52" s="414">
        <f>SUM(F53:F56)</f>
        <v>4505</v>
      </c>
    </row>
    <row r="53" spans="1:6" s="400" customFormat="1" ht="17.100000000000001" customHeight="1" x14ac:dyDescent="0.2">
      <c r="A53" s="411"/>
      <c r="B53" s="411"/>
      <c r="C53" s="415"/>
      <c r="D53" s="416" t="s">
        <v>149</v>
      </c>
      <c r="E53" s="416" t="s">
        <v>167</v>
      </c>
      <c r="F53" s="417">
        <v>500</v>
      </c>
    </row>
    <row r="54" spans="1:6" s="400" customFormat="1" ht="17.100000000000001" customHeight="1" x14ac:dyDescent="0.2">
      <c r="A54" s="411"/>
      <c r="B54" s="411"/>
      <c r="C54" s="415"/>
      <c r="D54" s="416" t="s">
        <v>159</v>
      </c>
      <c r="E54" s="416" t="s">
        <v>316</v>
      </c>
      <c r="F54" s="417">
        <v>1500</v>
      </c>
    </row>
    <row r="55" spans="1:6" s="400" customFormat="1" ht="17.100000000000001" customHeight="1" x14ac:dyDescent="0.2">
      <c r="A55" s="411"/>
      <c r="B55" s="411"/>
      <c r="C55" s="415"/>
      <c r="D55" s="416" t="s">
        <v>155</v>
      </c>
      <c r="E55" s="416" t="s">
        <v>219</v>
      </c>
      <c r="F55" s="417">
        <v>553</v>
      </c>
    </row>
    <row r="56" spans="1:6" s="400" customFormat="1" ht="17.100000000000001" customHeight="1" x14ac:dyDescent="0.2">
      <c r="A56" s="411"/>
      <c r="B56" s="411"/>
      <c r="C56" s="415"/>
      <c r="D56" s="416" t="s">
        <v>171</v>
      </c>
      <c r="E56" s="416" t="s">
        <v>167</v>
      </c>
      <c r="F56" s="417">
        <v>1952</v>
      </c>
    </row>
    <row r="57" spans="1:6" s="400" customFormat="1" ht="17.100000000000001" customHeight="1" x14ac:dyDescent="0.2">
      <c r="A57" s="411"/>
      <c r="B57" s="411"/>
      <c r="C57" s="412" t="s">
        <v>208</v>
      </c>
      <c r="D57" s="413"/>
      <c r="E57" s="413" t="s">
        <v>60</v>
      </c>
      <c r="F57" s="414">
        <f>F58</f>
        <v>1428</v>
      </c>
    </row>
    <row r="58" spans="1:6" s="400" customFormat="1" ht="17.100000000000001" customHeight="1" x14ac:dyDescent="0.2">
      <c r="A58" s="411"/>
      <c r="B58" s="411"/>
      <c r="C58" s="401"/>
      <c r="D58" s="416" t="s">
        <v>155</v>
      </c>
      <c r="E58" s="416" t="s">
        <v>219</v>
      </c>
      <c r="F58" s="417">
        <v>1428</v>
      </c>
    </row>
    <row r="59" spans="1:6" s="400" customFormat="1" ht="17.100000000000001" customHeight="1" x14ac:dyDescent="0.2">
      <c r="A59" s="403" t="s">
        <v>192</v>
      </c>
      <c r="B59" s="403"/>
      <c r="C59" s="403"/>
      <c r="D59" s="404"/>
      <c r="E59" s="404" t="s">
        <v>83</v>
      </c>
      <c r="F59" s="405">
        <f>F60+F87+F84</f>
        <v>98840</v>
      </c>
    </row>
    <row r="60" spans="1:6" s="400" customFormat="1" ht="17.100000000000001" customHeight="1" x14ac:dyDescent="0.2">
      <c r="A60" s="406"/>
      <c r="B60" s="407" t="s">
        <v>193</v>
      </c>
      <c r="C60" s="408"/>
      <c r="D60" s="426"/>
      <c r="E60" s="409" t="s">
        <v>84</v>
      </c>
      <c r="F60" s="410">
        <f>F61+F71+F73+F80+F82</f>
        <v>46573</v>
      </c>
    </row>
    <row r="61" spans="1:6" s="400" customFormat="1" ht="17.100000000000001" customHeight="1" x14ac:dyDescent="0.2">
      <c r="A61" s="411"/>
      <c r="B61" s="411"/>
      <c r="C61" s="412" t="s">
        <v>202</v>
      </c>
      <c r="D61" s="413"/>
      <c r="E61" s="413" t="s">
        <v>58</v>
      </c>
      <c r="F61" s="414">
        <f>SUM(F62:F70)</f>
        <v>23400</v>
      </c>
    </row>
    <row r="62" spans="1:6" s="400" customFormat="1" ht="17.100000000000001" customHeight="1" x14ac:dyDescent="0.2">
      <c r="A62" s="411"/>
      <c r="B62" s="411"/>
      <c r="C62" s="415"/>
      <c r="D62" s="416" t="s">
        <v>156</v>
      </c>
      <c r="E62" s="416" t="s">
        <v>220</v>
      </c>
      <c r="F62" s="417">
        <v>5000</v>
      </c>
    </row>
    <row r="63" spans="1:6" s="400" customFormat="1" ht="33.75" x14ac:dyDescent="0.2">
      <c r="A63" s="411"/>
      <c r="B63" s="411"/>
      <c r="C63" s="415"/>
      <c r="D63" s="416" t="s">
        <v>166</v>
      </c>
      <c r="E63" s="416" t="s">
        <v>317</v>
      </c>
      <c r="F63" s="417">
        <v>3100</v>
      </c>
    </row>
    <row r="64" spans="1:6" s="400" customFormat="1" ht="17.100000000000001" customHeight="1" x14ac:dyDescent="0.2">
      <c r="A64" s="411"/>
      <c r="B64" s="411"/>
      <c r="C64" s="415"/>
      <c r="D64" s="416" t="s">
        <v>151</v>
      </c>
      <c r="E64" s="416" t="s">
        <v>221</v>
      </c>
      <c r="F64" s="417">
        <v>1500</v>
      </c>
    </row>
    <row r="65" spans="1:6" s="400" customFormat="1" ht="17.100000000000001" customHeight="1" x14ac:dyDescent="0.2">
      <c r="A65" s="411"/>
      <c r="B65" s="411"/>
      <c r="C65" s="415"/>
      <c r="D65" s="416" t="s">
        <v>157</v>
      </c>
      <c r="E65" s="416" t="s">
        <v>222</v>
      </c>
      <c r="F65" s="417">
        <v>3600</v>
      </c>
    </row>
    <row r="66" spans="1:6" s="400" customFormat="1" ht="17.100000000000001" customHeight="1" x14ac:dyDescent="0.2">
      <c r="A66" s="411"/>
      <c r="B66" s="411"/>
      <c r="C66" s="415"/>
      <c r="D66" s="416" t="s">
        <v>170</v>
      </c>
      <c r="E66" s="416" t="s">
        <v>223</v>
      </c>
      <c r="F66" s="417">
        <v>2000</v>
      </c>
    </row>
    <row r="67" spans="1:6" s="400" customFormat="1" ht="17.100000000000001" customHeight="1" x14ac:dyDescent="0.2">
      <c r="A67" s="411"/>
      <c r="B67" s="411"/>
      <c r="C67" s="415"/>
      <c r="D67" s="416" t="s">
        <v>153</v>
      </c>
      <c r="E67" s="416" t="s">
        <v>169</v>
      </c>
      <c r="F67" s="417">
        <v>2000</v>
      </c>
    </row>
    <row r="68" spans="1:6" s="400" customFormat="1" ht="22.5" x14ac:dyDescent="0.2">
      <c r="A68" s="411"/>
      <c r="B68" s="411"/>
      <c r="C68" s="415"/>
      <c r="D68" s="416" t="s">
        <v>154</v>
      </c>
      <c r="E68" s="416" t="s">
        <v>318</v>
      </c>
      <c r="F68" s="417">
        <v>2200</v>
      </c>
    </row>
    <row r="69" spans="1:6" s="400" customFormat="1" ht="17.100000000000001" customHeight="1" x14ac:dyDescent="0.2">
      <c r="A69" s="411"/>
      <c r="B69" s="411"/>
      <c r="C69" s="415"/>
      <c r="D69" s="416" t="s">
        <v>165</v>
      </c>
      <c r="E69" s="416" t="s">
        <v>224</v>
      </c>
      <c r="F69" s="417">
        <v>2000</v>
      </c>
    </row>
    <row r="70" spans="1:6" s="400" customFormat="1" ht="17.100000000000001" customHeight="1" x14ac:dyDescent="0.2">
      <c r="A70" s="411"/>
      <c r="B70" s="411"/>
      <c r="C70" s="415"/>
      <c r="D70" s="416" t="s">
        <v>155</v>
      </c>
      <c r="E70" s="416" t="s">
        <v>225</v>
      </c>
      <c r="F70" s="417">
        <v>2000</v>
      </c>
    </row>
    <row r="71" spans="1:6" s="400" customFormat="1" ht="17.100000000000001" customHeight="1" x14ac:dyDescent="0.2">
      <c r="A71" s="411"/>
      <c r="B71" s="411"/>
      <c r="C71" s="412" t="s">
        <v>226</v>
      </c>
      <c r="D71" s="413"/>
      <c r="E71" s="413" t="s">
        <v>74</v>
      </c>
      <c r="F71" s="414">
        <f>F72</f>
        <v>4000</v>
      </c>
    </row>
    <row r="72" spans="1:6" s="400" customFormat="1" ht="17.100000000000001" customHeight="1" x14ac:dyDescent="0.2">
      <c r="A72" s="411"/>
      <c r="B72" s="411"/>
      <c r="C72" s="401"/>
      <c r="D72" s="416" t="s">
        <v>156</v>
      </c>
      <c r="E72" s="416" t="s">
        <v>227</v>
      </c>
      <c r="F72" s="417">
        <v>4000</v>
      </c>
    </row>
    <row r="73" spans="1:6" s="400" customFormat="1" ht="17.100000000000001" customHeight="1" x14ac:dyDescent="0.2">
      <c r="A73" s="411"/>
      <c r="B73" s="411"/>
      <c r="C73" s="412" t="s">
        <v>208</v>
      </c>
      <c r="D73" s="413"/>
      <c r="E73" s="413" t="s">
        <v>60</v>
      </c>
      <c r="F73" s="414">
        <f>SUM(F74:F79)</f>
        <v>16848</v>
      </c>
    </row>
    <row r="74" spans="1:6" s="400" customFormat="1" ht="17.100000000000001" customHeight="1" x14ac:dyDescent="0.2">
      <c r="A74" s="411"/>
      <c r="B74" s="411"/>
      <c r="C74" s="415"/>
      <c r="D74" s="416" t="s">
        <v>168</v>
      </c>
      <c r="E74" s="416" t="s">
        <v>228</v>
      </c>
      <c r="F74" s="417">
        <v>4571</v>
      </c>
    </row>
    <row r="75" spans="1:6" s="400" customFormat="1" ht="17.100000000000001" customHeight="1" x14ac:dyDescent="0.2">
      <c r="A75" s="411"/>
      <c r="B75" s="411"/>
      <c r="C75" s="415"/>
      <c r="D75" s="416" t="s">
        <v>229</v>
      </c>
      <c r="E75" s="416" t="s">
        <v>230</v>
      </c>
      <c r="F75" s="417">
        <v>1000</v>
      </c>
    </row>
    <row r="76" spans="1:6" s="400" customFormat="1" ht="17.100000000000001" customHeight="1" x14ac:dyDescent="0.2">
      <c r="A76" s="411"/>
      <c r="B76" s="411"/>
      <c r="C76" s="415"/>
      <c r="D76" s="416" t="s">
        <v>157</v>
      </c>
      <c r="E76" s="416" t="s">
        <v>222</v>
      </c>
      <c r="F76" s="417">
        <v>1000</v>
      </c>
    </row>
    <row r="77" spans="1:6" s="400" customFormat="1" ht="17.100000000000001" customHeight="1" x14ac:dyDescent="0.2">
      <c r="A77" s="411"/>
      <c r="B77" s="411"/>
      <c r="C77" s="415"/>
      <c r="D77" s="416" t="s">
        <v>163</v>
      </c>
      <c r="E77" s="416" t="s">
        <v>231</v>
      </c>
      <c r="F77" s="417">
        <v>5777</v>
      </c>
    </row>
    <row r="78" spans="1:6" s="400" customFormat="1" ht="17.100000000000001" customHeight="1" x14ac:dyDescent="0.2">
      <c r="A78" s="411"/>
      <c r="B78" s="411"/>
      <c r="C78" s="415"/>
      <c r="D78" s="416" t="s">
        <v>153</v>
      </c>
      <c r="E78" s="416" t="s">
        <v>169</v>
      </c>
      <c r="F78" s="417">
        <v>500</v>
      </c>
    </row>
    <row r="79" spans="1:6" s="400" customFormat="1" ht="17.100000000000001" customHeight="1" x14ac:dyDescent="0.2">
      <c r="A79" s="411"/>
      <c r="B79" s="411"/>
      <c r="C79" s="415"/>
      <c r="D79" s="416" t="s">
        <v>155</v>
      </c>
      <c r="E79" s="416" t="s">
        <v>225</v>
      </c>
      <c r="F79" s="417">
        <v>4000</v>
      </c>
    </row>
    <row r="80" spans="1:6" s="400" customFormat="1" ht="17.100000000000001" customHeight="1" x14ac:dyDescent="0.2">
      <c r="A80" s="411"/>
      <c r="B80" s="411"/>
      <c r="C80" s="412" t="s">
        <v>232</v>
      </c>
      <c r="D80" s="413"/>
      <c r="E80" s="413" t="s">
        <v>233</v>
      </c>
      <c r="F80" s="414">
        <f>F81</f>
        <v>1325</v>
      </c>
    </row>
    <row r="81" spans="1:6" s="400" customFormat="1" ht="17.100000000000001" customHeight="1" x14ac:dyDescent="0.2">
      <c r="A81" s="411"/>
      <c r="B81" s="411"/>
      <c r="C81" s="401"/>
      <c r="D81" s="416" t="s">
        <v>153</v>
      </c>
      <c r="E81" s="416" t="s">
        <v>169</v>
      </c>
      <c r="F81" s="417">
        <v>1325</v>
      </c>
    </row>
    <row r="82" spans="1:6" s="400" customFormat="1" ht="17.100000000000001" customHeight="1" x14ac:dyDescent="0.2">
      <c r="A82" s="411"/>
      <c r="B82" s="411"/>
      <c r="C82" s="412" t="s">
        <v>234</v>
      </c>
      <c r="D82" s="413"/>
      <c r="E82" s="413" t="s">
        <v>131</v>
      </c>
      <c r="F82" s="414">
        <f>F83</f>
        <v>1000</v>
      </c>
    </row>
    <row r="83" spans="1:6" s="400" customFormat="1" ht="17.100000000000001" customHeight="1" x14ac:dyDescent="0.2">
      <c r="A83" s="411"/>
      <c r="B83" s="411"/>
      <c r="C83" s="401"/>
      <c r="D83" s="416" t="s">
        <v>156</v>
      </c>
      <c r="E83" s="416" t="s">
        <v>235</v>
      </c>
      <c r="F83" s="417">
        <v>1000</v>
      </c>
    </row>
    <row r="84" spans="1:6" s="400" customFormat="1" ht="17.100000000000001" customHeight="1" x14ac:dyDescent="0.2">
      <c r="A84" s="406"/>
      <c r="B84" s="407" t="s">
        <v>236</v>
      </c>
      <c r="C84" s="408"/>
      <c r="D84" s="426"/>
      <c r="E84" s="409" t="s">
        <v>237</v>
      </c>
      <c r="F84" s="410">
        <f>F85</f>
        <v>334</v>
      </c>
    </row>
    <row r="85" spans="1:6" s="400" customFormat="1" ht="17.100000000000001" customHeight="1" x14ac:dyDescent="0.2">
      <c r="A85" s="411"/>
      <c r="B85" s="411"/>
      <c r="C85" s="412" t="s">
        <v>202</v>
      </c>
      <c r="D85" s="413"/>
      <c r="E85" s="413" t="s">
        <v>58</v>
      </c>
      <c r="F85" s="414">
        <f>F86</f>
        <v>334</v>
      </c>
    </row>
    <row r="86" spans="1:6" s="400" customFormat="1" ht="17.100000000000001" customHeight="1" x14ac:dyDescent="0.2">
      <c r="A86" s="411"/>
      <c r="B86" s="411"/>
      <c r="C86" s="415"/>
      <c r="D86" s="416" t="s">
        <v>159</v>
      </c>
      <c r="E86" s="416" t="s">
        <v>238</v>
      </c>
      <c r="F86" s="417">
        <v>334</v>
      </c>
    </row>
    <row r="87" spans="1:6" s="400" customFormat="1" ht="17.100000000000001" customHeight="1" x14ac:dyDescent="0.2">
      <c r="A87" s="406"/>
      <c r="B87" s="407" t="s">
        <v>239</v>
      </c>
      <c r="C87" s="408"/>
      <c r="D87" s="426"/>
      <c r="E87" s="409" t="s">
        <v>111</v>
      </c>
      <c r="F87" s="410">
        <f>F91+F108+F88</f>
        <v>51933</v>
      </c>
    </row>
    <row r="88" spans="1:6" s="400" customFormat="1" ht="17.100000000000001" customHeight="1" x14ac:dyDescent="0.2">
      <c r="A88" s="411"/>
      <c r="B88" s="411"/>
      <c r="C88" s="412" t="s">
        <v>240</v>
      </c>
      <c r="D88" s="413"/>
      <c r="E88" s="413" t="s">
        <v>145</v>
      </c>
      <c r="F88" s="414">
        <f>SUM(F89:F90)</f>
        <v>1869</v>
      </c>
    </row>
    <row r="89" spans="1:6" s="400" customFormat="1" ht="17.100000000000001" customHeight="1" x14ac:dyDescent="0.2">
      <c r="A89" s="411"/>
      <c r="B89" s="411"/>
      <c r="C89" s="415"/>
      <c r="D89" s="416" t="s">
        <v>166</v>
      </c>
      <c r="E89" s="416" t="s">
        <v>241</v>
      </c>
      <c r="F89" s="417">
        <v>769</v>
      </c>
    </row>
    <row r="90" spans="1:6" s="400" customFormat="1" ht="17.100000000000001" customHeight="1" x14ac:dyDescent="0.2">
      <c r="A90" s="411"/>
      <c r="B90" s="411"/>
      <c r="C90" s="415"/>
      <c r="D90" s="416" t="s">
        <v>159</v>
      </c>
      <c r="E90" s="416" t="s">
        <v>242</v>
      </c>
      <c r="F90" s="417">
        <v>1100</v>
      </c>
    </row>
    <row r="91" spans="1:6" s="400" customFormat="1" ht="17.100000000000001" customHeight="1" x14ac:dyDescent="0.2">
      <c r="A91" s="411"/>
      <c r="B91" s="411"/>
      <c r="C91" s="412" t="s">
        <v>202</v>
      </c>
      <c r="D91" s="413"/>
      <c r="E91" s="413" t="s">
        <v>58</v>
      </c>
      <c r="F91" s="414">
        <f>SUM(F92:F107)</f>
        <v>34314</v>
      </c>
    </row>
    <row r="92" spans="1:6" s="400" customFormat="1" ht="17.100000000000001" customHeight="1" x14ac:dyDescent="0.2">
      <c r="A92" s="411"/>
      <c r="B92" s="411"/>
      <c r="C92" s="415"/>
      <c r="D92" s="416" t="s">
        <v>168</v>
      </c>
      <c r="E92" s="416" t="s">
        <v>241</v>
      </c>
      <c r="F92" s="417">
        <v>1500</v>
      </c>
    </row>
    <row r="93" spans="1:6" s="400" customFormat="1" ht="17.100000000000001" customHeight="1" x14ac:dyDescent="0.2">
      <c r="A93" s="411"/>
      <c r="B93" s="411"/>
      <c r="C93" s="415"/>
      <c r="D93" s="416" t="s">
        <v>149</v>
      </c>
      <c r="E93" s="416" t="s">
        <v>241</v>
      </c>
      <c r="F93" s="417">
        <v>1000</v>
      </c>
    </row>
    <row r="94" spans="1:6" s="400" customFormat="1" ht="17.100000000000001" customHeight="1" x14ac:dyDescent="0.2">
      <c r="A94" s="411"/>
      <c r="B94" s="411"/>
      <c r="C94" s="415"/>
      <c r="D94" s="416" t="s">
        <v>150</v>
      </c>
      <c r="E94" s="416" t="s">
        <v>243</v>
      </c>
      <c r="F94" s="417">
        <v>4000</v>
      </c>
    </row>
    <row r="95" spans="1:6" s="400" customFormat="1" ht="17.100000000000001" customHeight="1" x14ac:dyDescent="0.2">
      <c r="A95" s="411"/>
      <c r="B95" s="411"/>
      <c r="C95" s="415"/>
      <c r="D95" s="416" t="s">
        <v>156</v>
      </c>
      <c r="E95" s="416" t="s">
        <v>241</v>
      </c>
      <c r="F95" s="417">
        <v>1000</v>
      </c>
    </row>
    <row r="96" spans="1:6" s="400" customFormat="1" ht="17.100000000000001" customHeight="1" x14ac:dyDescent="0.2">
      <c r="A96" s="411"/>
      <c r="B96" s="411"/>
      <c r="C96" s="415"/>
      <c r="D96" s="416" t="s">
        <v>166</v>
      </c>
      <c r="E96" s="416" t="s">
        <v>244</v>
      </c>
      <c r="F96" s="417">
        <v>2000</v>
      </c>
    </row>
    <row r="97" spans="1:6" s="400" customFormat="1" ht="17.100000000000001" customHeight="1" x14ac:dyDescent="0.2">
      <c r="A97" s="411"/>
      <c r="B97" s="411"/>
      <c r="C97" s="415"/>
      <c r="D97" s="416" t="s">
        <v>151</v>
      </c>
      <c r="E97" s="416" t="s">
        <v>242</v>
      </c>
      <c r="F97" s="417">
        <v>1123</v>
      </c>
    </row>
    <row r="98" spans="1:6" s="400" customFormat="1" ht="17.100000000000001" customHeight="1" x14ac:dyDescent="0.2">
      <c r="A98" s="411"/>
      <c r="B98" s="411"/>
      <c r="C98" s="415"/>
      <c r="D98" s="416" t="s">
        <v>157</v>
      </c>
      <c r="E98" s="416" t="s">
        <v>242</v>
      </c>
      <c r="F98" s="417">
        <v>2000</v>
      </c>
    </row>
    <row r="99" spans="1:6" s="400" customFormat="1" ht="33.75" x14ac:dyDescent="0.2">
      <c r="A99" s="411"/>
      <c r="B99" s="411"/>
      <c r="C99" s="415"/>
      <c r="D99" s="416" t="s">
        <v>170</v>
      </c>
      <c r="E99" s="416" t="s">
        <v>245</v>
      </c>
      <c r="F99" s="417">
        <v>4286</v>
      </c>
    </row>
    <row r="100" spans="1:6" s="400" customFormat="1" ht="17.100000000000001" customHeight="1" x14ac:dyDescent="0.2">
      <c r="A100" s="411"/>
      <c r="B100" s="411"/>
      <c r="C100" s="415"/>
      <c r="D100" s="416" t="s">
        <v>153</v>
      </c>
      <c r="E100" s="416" t="s">
        <v>242</v>
      </c>
      <c r="F100" s="417">
        <v>1643</v>
      </c>
    </row>
    <row r="101" spans="1:6" s="400" customFormat="1" ht="17.100000000000001" customHeight="1" x14ac:dyDescent="0.2">
      <c r="A101" s="411"/>
      <c r="B101" s="411"/>
      <c r="C101" s="415"/>
      <c r="D101" s="416" t="s">
        <v>154</v>
      </c>
      <c r="E101" s="416" t="s">
        <v>246</v>
      </c>
      <c r="F101" s="417">
        <v>1746</v>
      </c>
    </row>
    <row r="102" spans="1:6" s="400" customFormat="1" ht="17.100000000000001" customHeight="1" x14ac:dyDescent="0.2">
      <c r="A102" s="411"/>
      <c r="B102" s="411"/>
      <c r="C102" s="415"/>
      <c r="D102" s="416" t="s">
        <v>159</v>
      </c>
      <c r="E102" s="416" t="s">
        <v>247</v>
      </c>
      <c r="F102" s="417">
        <v>2700</v>
      </c>
    </row>
    <row r="103" spans="1:6" s="400" customFormat="1" ht="17.100000000000001" customHeight="1" x14ac:dyDescent="0.2">
      <c r="A103" s="411"/>
      <c r="B103" s="411"/>
      <c r="C103" s="415"/>
      <c r="D103" s="416" t="s">
        <v>160</v>
      </c>
      <c r="E103" s="416" t="s">
        <v>241</v>
      </c>
      <c r="F103" s="417">
        <v>4000</v>
      </c>
    </row>
    <row r="104" spans="1:6" s="400" customFormat="1" ht="17.100000000000001" customHeight="1" x14ac:dyDescent="0.2">
      <c r="A104" s="411"/>
      <c r="B104" s="411"/>
      <c r="C104" s="415"/>
      <c r="D104" s="416" t="s">
        <v>161</v>
      </c>
      <c r="E104" s="416" t="s">
        <v>248</v>
      </c>
      <c r="F104" s="417">
        <v>2116</v>
      </c>
    </row>
    <row r="105" spans="1:6" s="400" customFormat="1" ht="17.100000000000001" customHeight="1" x14ac:dyDescent="0.2">
      <c r="A105" s="411"/>
      <c r="B105" s="411"/>
      <c r="C105" s="415"/>
      <c r="D105" s="416" t="s">
        <v>165</v>
      </c>
      <c r="E105" s="416" t="s">
        <v>242</v>
      </c>
      <c r="F105" s="417">
        <v>500</v>
      </c>
    </row>
    <row r="106" spans="1:6" s="400" customFormat="1" ht="17.100000000000001" customHeight="1" x14ac:dyDescent="0.2">
      <c r="A106" s="411"/>
      <c r="B106" s="411"/>
      <c r="C106" s="415"/>
      <c r="D106" s="416" t="s">
        <v>155</v>
      </c>
      <c r="E106" s="416" t="s">
        <v>242</v>
      </c>
      <c r="F106" s="417">
        <v>3500</v>
      </c>
    </row>
    <row r="107" spans="1:6" s="400" customFormat="1" ht="17.100000000000001" customHeight="1" x14ac:dyDescent="0.2">
      <c r="A107" s="411"/>
      <c r="B107" s="411"/>
      <c r="C107" s="415"/>
      <c r="D107" s="416" t="s">
        <v>171</v>
      </c>
      <c r="E107" s="416" t="s">
        <v>249</v>
      </c>
      <c r="F107" s="417">
        <v>1200</v>
      </c>
    </row>
    <row r="108" spans="1:6" s="400" customFormat="1" ht="17.100000000000001" customHeight="1" x14ac:dyDescent="0.2">
      <c r="A108" s="411"/>
      <c r="B108" s="411"/>
      <c r="C108" s="412" t="s">
        <v>208</v>
      </c>
      <c r="D108" s="413"/>
      <c r="E108" s="413" t="s">
        <v>60</v>
      </c>
      <c r="F108" s="414">
        <f>SUM(F109:F115)</f>
        <v>15750</v>
      </c>
    </row>
    <row r="109" spans="1:6" s="400" customFormat="1" ht="17.100000000000001" customHeight="1" x14ac:dyDescent="0.2">
      <c r="A109" s="411"/>
      <c r="B109" s="411"/>
      <c r="C109" s="415"/>
      <c r="D109" s="416" t="s">
        <v>168</v>
      </c>
      <c r="E109" s="416" t="s">
        <v>250</v>
      </c>
      <c r="F109" s="417">
        <v>1500</v>
      </c>
    </row>
    <row r="110" spans="1:6" s="400" customFormat="1" ht="17.100000000000001" customHeight="1" x14ac:dyDescent="0.2">
      <c r="A110" s="411"/>
      <c r="B110" s="411"/>
      <c r="C110" s="415"/>
      <c r="D110" s="416" t="s">
        <v>149</v>
      </c>
      <c r="E110" s="416" t="s">
        <v>251</v>
      </c>
      <c r="F110" s="417">
        <v>4000</v>
      </c>
    </row>
    <row r="111" spans="1:6" s="400" customFormat="1" ht="17.100000000000001" customHeight="1" x14ac:dyDescent="0.2">
      <c r="A111" s="411"/>
      <c r="B111" s="411"/>
      <c r="C111" s="415"/>
      <c r="D111" s="416" t="s">
        <v>150</v>
      </c>
      <c r="E111" s="416" t="s">
        <v>243</v>
      </c>
      <c r="F111" s="417">
        <v>1500</v>
      </c>
    </row>
    <row r="112" spans="1:6" s="400" customFormat="1" ht="17.100000000000001" customHeight="1" x14ac:dyDescent="0.2">
      <c r="A112" s="411"/>
      <c r="B112" s="411"/>
      <c r="C112" s="415"/>
      <c r="D112" s="416" t="s">
        <v>157</v>
      </c>
      <c r="E112" s="416" t="s">
        <v>242</v>
      </c>
      <c r="F112" s="417">
        <v>2300</v>
      </c>
    </row>
    <row r="113" spans="1:6" s="400" customFormat="1" ht="17.100000000000001" customHeight="1" x14ac:dyDescent="0.2">
      <c r="A113" s="411"/>
      <c r="B113" s="411"/>
      <c r="C113" s="415"/>
      <c r="D113" s="416" t="s">
        <v>153</v>
      </c>
      <c r="E113" s="416" t="s">
        <v>242</v>
      </c>
      <c r="F113" s="417">
        <v>1600</v>
      </c>
    </row>
    <row r="114" spans="1:6" s="400" customFormat="1" ht="17.100000000000001" customHeight="1" x14ac:dyDescent="0.2">
      <c r="A114" s="411"/>
      <c r="B114" s="411"/>
      <c r="C114" s="415"/>
      <c r="D114" s="416" t="s">
        <v>161</v>
      </c>
      <c r="E114" s="416" t="s">
        <v>248</v>
      </c>
      <c r="F114" s="417">
        <v>3850</v>
      </c>
    </row>
    <row r="115" spans="1:6" s="400" customFormat="1" ht="17.100000000000001" customHeight="1" x14ac:dyDescent="0.2">
      <c r="A115" s="411"/>
      <c r="B115" s="411"/>
      <c r="C115" s="415"/>
      <c r="D115" s="416" t="s">
        <v>171</v>
      </c>
      <c r="E115" s="416" t="s">
        <v>249</v>
      </c>
      <c r="F115" s="417">
        <v>1000</v>
      </c>
    </row>
    <row r="116" spans="1:6" s="400" customFormat="1" ht="17.100000000000001" customHeight="1" x14ac:dyDescent="0.2">
      <c r="A116" s="403" t="s">
        <v>252</v>
      </c>
      <c r="B116" s="403"/>
      <c r="C116" s="403"/>
      <c r="D116" s="404"/>
      <c r="E116" s="404" t="s">
        <v>253</v>
      </c>
      <c r="F116" s="405">
        <f>F117</f>
        <v>42329</v>
      </c>
    </row>
    <row r="117" spans="1:6" s="400" customFormat="1" ht="17.100000000000001" customHeight="1" x14ac:dyDescent="0.2">
      <c r="A117" s="406"/>
      <c r="B117" s="407" t="s">
        <v>254</v>
      </c>
      <c r="C117" s="408"/>
      <c r="D117" s="426"/>
      <c r="E117" s="409" t="s">
        <v>111</v>
      </c>
      <c r="F117" s="410">
        <f>F133+F118</f>
        <v>42329</v>
      </c>
    </row>
    <row r="118" spans="1:6" s="400" customFormat="1" ht="17.100000000000001" customHeight="1" x14ac:dyDescent="0.2">
      <c r="A118" s="411"/>
      <c r="B118" s="411"/>
      <c r="C118" s="412" t="s">
        <v>202</v>
      </c>
      <c r="D118" s="413"/>
      <c r="E118" s="413" t="s">
        <v>58</v>
      </c>
      <c r="F118" s="414">
        <f>SUM(F119:F132)</f>
        <v>32529</v>
      </c>
    </row>
    <row r="119" spans="1:6" s="400" customFormat="1" ht="17.100000000000001" customHeight="1" x14ac:dyDescent="0.2">
      <c r="A119" s="411"/>
      <c r="B119" s="411"/>
      <c r="C119" s="415"/>
      <c r="D119" s="416" t="s">
        <v>168</v>
      </c>
      <c r="E119" s="416" t="s">
        <v>255</v>
      </c>
      <c r="F119" s="417">
        <v>2000</v>
      </c>
    </row>
    <row r="120" spans="1:6" s="400" customFormat="1" ht="17.100000000000001" customHeight="1" x14ac:dyDescent="0.2">
      <c r="A120" s="411"/>
      <c r="B120" s="411"/>
      <c r="C120" s="415"/>
      <c r="D120" s="416" t="s">
        <v>149</v>
      </c>
      <c r="E120" s="416" t="s">
        <v>256</v>
      </c>
      <c r="F120" s="417">
        <v>1000</v>
      </c>
    </row>
    <row r="121" spans="1:6" s="400" customFormat="1" ht="17.100000000000001" customHeight="1" x14ac:dyDescent="0.2">
      <c r="A121" s="411"/>
      <c r="B121" s="411"/>
      <c r="C121" s="415"/>
      <c r="D121" s="416" t="s">
        <v>150</v>
      </c>
      <c r="E121" s="416" t="s">
        <v>172</v>
      </c>
      <c r="F121" s="417">
        <v>3191</v>
      </c>
    </row>
    <row r="122" spans="1:6" s="400" customFormat="1" ht="17.100000000000001" customHeight="1" x14ac:dyDescent="0.2">
      <c r="A122" s="411"/>
      <c r="B122" s="411"/>
      <c r="C122" s="415"/>
      <c r="D122" s="416" t="s">
        <v>156</v>
      </c>
      <c r="E122" s="416" t="s">
        <v>257</v>
      </c>
      <c r="F122" s="417">
        <v>2880</v>
      </c>
    </row>
    <row r="123" spans="1:6" s="400" customFormat="1" ht="11.25" x14ac:dyDescent="0.2">
      <c r="A123" s="411"/>
      <c r="B123" s="411"/>
      <c r="C123" s="415"/>
      <c r="D123" s="416" t="s">
        <v>166</v>
      </c>
      <c r="E123" s="416" t="s">
        <v>258</v>
      </c>
      <c r="F123" s="417">
        <v>600</v>
      </c>
    </row>
    <row r="124" spans="1:6" s="400" customFormat="1" ht="17.100000000000001" customHeight="1" x14ac:dyDescent="0.2">
      <c r="A124" s="411"/>
      <c r="B124" s="411"/>
      <c r="C124" s="415"/>
      <c r="D124" s="416" t="s">
        <v>151</v>
      </c>
      <c r="E124" s="416" t="s">
        <v>172</v>
      </c>
      <c r="F124" s="417">
        <v>1500</v>
      </c>
    </row>
    <row r="125" spans="1:6" s="400" customFormat="1" ht="11.25" x14ac:dyDescent="0.2">
      <c r="A125" s="411"/>
      <c r="B125" s="411"/>
      <c r="C125" s="415"/>
      <c r="D125" s="416" t="s">
        <v>157</v>
      </c>
      <c r="E125" s="416" t="s">
        <v>259</v>
      </c>
      <c r="F125" s="417">
        <v>2058</v>
      </c>
    </row>
    <row r="126" spans="1:6" s="400" customFormat="1" ht="17.100000000000001" customHeight="1" x14ac:dyDescent="0.2">
      <c r="A126" s="411"/>
      <c r="B126" s="411"/>
      <c r="C126" s="415"/>
      <c r="D126" s="416" t="s">
        <v>153</v>
      </c>
      <c r="E126" s="416" t="s">
        <v>175</v>
      </c>
      <c r="F126" s="417">
        <v>2500</v>
      </c>
    </row>
    <row r="127" spans="1:6" s="400" customFormat="1" ht="17.100000000000001" customHeight="1" x14ac:dyDescent="0.2">
      <c r="A127" s="411"/>
      <c r="B127" s="411"/>
      <c r="C127" s="415"/>
      <c r="D127" s="416" t="s">
        <v>159</v>
      </c>
      <c r="E127" s="416" t="s">
        <v>260</v>
      </c>
      <c r="F127" s="417">
        <v>2500</v>
      </c>
    </row>
    <row r="128" spans="1:6" s="400" customFormat="1" ht="17.100000000000001" customHeight="1" x14ac:dyDescent="0.2">
      <c r="A128" s="411"/>
      <c r="B128" s="411"/>
      <c r="C128" s="415"/>
      <c r="D128" s="416" t="s">
        <v>160</v>
      </c>
      <c r="E128" s="416" t="s">
        <v>261</v>
      </c>
      <c r="F128" s="417">
        <v>5000</v>
      </c>
    </row>
    <row r="129" spans="1:6" s="400" customFormat="1" ht="17.100000000000001" customHeight="1" x14ac:dyDescent="0.2">
      <c r="A129" s="411"/>
      <c r="B129" s="411"/>
      <c r="C129" s="415"/>
      <c r="D129" s="416" t="s">
        <v>161</v>
      </c>
      <c r="E129" s="416" t="s">
        <v>262</v>
      </c>
      <c r="F129" s="417">
        <v>500</v>
      </c>
    </row>
    <row r="130" spans="1:6" s="400" customFormat="1" ht="22.5" x14ac:dyDescent="0.2">
      <c r="A130" s="411"/>
      <c r="B130" s="411"/>
      <c r="C130" s="415"/>
      <c r="D130" s="416" t="s">
        <v>165</v>
      </c>
      <c r="E130" s="416" t="s">
        <v>263</v>
      </c>
      <c r="F130" s="417">
        <f>1000+2800</f>
        <v>3800</v>
      </c>
    </row>
    <row r="131" spans="1:6" s="400" customFormat="1" ht="17.100000000000001" customHeight="1" x14ac:dyDescent="0.2">
      <c r="A131" s="411"/>
      <c r="B131" s="411"/>
      <c r="C131" s="415"/>
      <c r="D131" s="416" t="s">
        <v>155</v>
      </c>
      <c r="E131" s="425" t="s">
        <v>264</v>
      </c>
      <c r="F131" s="417">
        <v>3000</v>
      </c>
    </row>
    <row r="132" spans="1:6" s="400" customFormat="1" ht="17.100000000000001" customHeight="1" x14ac:dyDescent="0.2">
      <c r="A132" s="411"/>
      <c r="B132" s="411"/>
      <c r="C132" s="415"/>
      <c r="D132" s="416" t="s">
        <v>171</v>
      </c>
      <c r="E132" s="416" t="s">
        <v>265</v>
      </c>
      <c r="F132" s="417">
        <v>2000</v>
      </c>
    </row>
    <row r="133" spans="1:6" s="400" customFormat="1" ht="17.100000000000001" customHeight="1" x14ac:dyDescent="0.2">
      <c r="A133" s="411"/>
      <c r="B133" s="411"/>
      <c r="C133" s="412" t="s">
        <v>208</v>
      </c>
      <c r="D133" s="413"/>
      <c r="E133" s="413" t="s">
        <v>60</v>
      </c>
      <c r="F133" s="414">
        <f>SUM(F134:F138)</f>
        <v>9800</v>
      </c>
    </row>
    <row r="134" spans="1:6" s="400" customFormat="1" ht="17.100000000000001" customHeight="1" x14ac:dyDescent="0.2">
      <c r="A134" s="411"/>
      <c r="B134" s="411"/>
      <c r="C134" s="415"/>
      <c r="D134" s="416" t="s">
        <v>168</v>
      </c>
      <c r="E134" s="416" t="s">
        <v>255</v>
      </c>
      <c r="F134" s="417">
        <v>500</v>
      </c>
    </row>
    <row r="135" spans="1:6" s="400" customFormat="1" ht="17.100000000000001" customHeight="1" x14ac:dyDescent="0.2">
      <c r="A135" s="411"/>
      <c r="B135" s="411"/>
      <c r="C135" s="415"/>
      <c r="D135" s="416" t="s">
        <v>156</v>
      </c>
      <c r="E135" s="416" t="s">
        <v>257</v>
      </c>
      <c r="F135" s="417">
        <v>1000</v>
      </c>
    </row>
    <row r="136" spans="1:6" s="400" customFormat="1" ht="17.100000000000001" customHeight="1" x14ac:dyDescent="0.2">
      <c r="A136" s="411"/>
      <c r="B136" s="411"/>
      <c r="C136" s="415"/>
      <c r="D136" s="416" t="s">
        <v>153</v>
      </c>
      <c r="E136" s="416" t="s">
        <v>175</v>
      </c>
      <c r="F136" s="417">
        <v>500</v>
      </c>
    </row>
    <row r="137" spans="1:6" s="400" customFormat="1" ht="17.100000000000001" customHeight="1" x14ac:dyDescent="0.2">
      <c r="A137" s="411"/>
      <c r="B137" s="411"/>
      <c r="C137" s="415"/>
      <c r="D137" s="416" t="s">
        <v>161</v>
      </c>
      <c r="E137" s="416" t="s">
        <v>262</v>
      </c>
      <c r="F137" s="417">
        <v>2000</v>
      </c>
    </row>
    <row r="138" spans="1:6" s="400" customFormat="1" ht="17.100000000000001" customHeight="1" x14ac:dyDescent="0.2">
      <c r="A138" s="411"/>
      <c r="B138" s="411"/>
      <c r="C138" s="415"/>
      <c r="D138" s="416" t="s">
        <v>171</v>
      </c>
      <c r="E138" s="416" t="s">
        <v>265</v>
      </c>
      <c r="F138" s="417">
        <v>5800</v>
      </c>
    </row>
    <row r="139" spans="1:6" s="400" customFormat="1" ht="20.25" customHeight="1" x14ac:dyDescent="0.2">
      <c r="A139" s="419"/>
      <c r="B139" s="420"/>
      <c r="C139" s="420"/>
      <c r="D139" s="420"/>
      <c r="E139" s="421" t="s">
        <v>173</v>
      </c>
      <c r="F139" s="422">
        <f>F116+F59+F50+F45+F36+F29+F9</f>
        <v>212686</v>
      </c>
    </row>
  </sheetData>
  <sheetProtection selectLockedCells="1" selectUnlockedCells="1"/>
  <mergeCells count="4">
    <mergeCell ref="A6:F6"/>
    <mergeCell ref="E1:F1"/>
    <mergeCell ref="E2:F2"/>
    <mergeCell ref="E4:F4"/>
  </mergeCells>
  <pageMargins left="0.6692913385826772" right="0.23622047244094491" top="0.51181102362204722" bottom="0.6692913385826772" header="0.51181102362204722" footer="0.51181102362204722"/>
  <pageSetup paperSize="9" scale="90" firstPageNumber="0" orientation="portrait" horizontalDpi="300" verticalDpi="300" r:id="rId1"/>
  <headerFooter alignWithMargins="0">
    <oddFooter>Strona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2"/>
  <sheetViews>
    <sheetView topLeftCell="A76" zoomScaleNormal="100" workbookViewId="0">
      <selection activeCell="B95" sqref="B95"/>
    </sheetView>
  </sheetViews>
  <sheetFormatPr defaultRowHeight="12.75" x14ac:dyDescent="0.2"/>
  <cols>
    <col min="1" max="1" width="6" style="445" customWidth="1"/>
    <col min="2" max="2" width="51.85546875" style="445" customWidth="1"/>
    <col min="3" max="3" width="13.7109375" style="445" customWidth="1"/>
    <col min="4" max="4" width="20.42578125" style="445" customWidth="1"/>
    <col min="5" max="256" width="9.140625" style="445"/>
    <col min="257" max="257" width="6" style="445" customWidth="1"/>
    <col min="258" max="258" width="51.85546875" style="445" customWidth="1"/>
    <col min="259" max="259" width="13.7109375" style="445" customWidth="1"/>
    <col min="260" max="260" width="20.42578125" style="445" customWidth="1"/>
    <col min="261" max="512" width="9.140625" style="445"/>
    <col min="513" max="513" width="6" style="445" customWidth="1"/>
    <col min="514" max="514" width="51.85546875" style="445" customWidth="1"/>
    <col min="515" max="515" width="13.7109375" style="445" customWidth="1"/>
    <col min="516" max="516" width="20.42578125" style="445" customWidth="1"/>
    <col min="517" max="768" width="9.140625" style="445"/>
    <col min="769" max="769" width="6" style="445" customWidth="1"/>
    <col min="770" max="770" width="51.85546875" style="445" customWidth="1"/>
    <col min="771" max="771" width="13.7109375" style="445" customWidth="1"/>
    <col min="772" max="772" width="20.42578125" style="445" customWidth="1"/>
    <col min="773" max="1024" width="9.140625" style="445"/>
    <col min="1025" max="1025" width="6" style="445" customWidth="1"/>
    <col min="1026" max="1026" width="51.85546875" style="445" customWidth="1"/>
    <col min="1027" max="1027" width="13.7109375" style="445" customWidth="1"/>
    <col min="1028" max="1028" width="20.42578125" style="445" customWidth="1"/>
    <col min="1029" max="1280" width="9.140625" style="445"/>
    <col min="1281" max="1281" width="6" style="445" customWidth="1"/>
    <col min="1282" max="1282" width="51.85546875" style="445" customWidth="1"/>
    <col min="1283" max="1283" width="13.7109375" style="445" customWidth="1"/>
    <col min="1284" max="1284" width="20.42578125" style="445" customWidth="1"/>
    <col min="1285" max="1536" width="9.140625" style="445"/>
    <col min="1537" max="1537" width="6" style="445" customWidth="1"/>
    <col min="1538" max="1538" width="51.85546875" style="445" customWidth="1"/>
    <col min="1539" max="1539" width="13.7109375" style="445" customWidth="1"/>
    <col min="1540" max="1540" width="20.42578125" style="445" customWidth="1"/>
    <col min="1541" max="1792" width="9.140625" style="445"/>
    <col min="1793" max="1793" width="6" style="445" customWidth="1"/>
    <col min="1794" max="1794" width="51.85546875" style="445" customWidth="1"/>
    <col min="1795" max="1795" width="13.7109375" style="445" customWidth="1"/>
    <col min="1796" max="1796" width="20.42578125" style="445" customWidth="1"/>
    <col min="1797" max="2048" width="9.140625" style="445"/>
    <col min="2049" max="2049" width="6" style="445" customWidth="1"/>
    <col min="2050" max="2050" width="51.85546875" style="445" customWidth="1"/>
    <col min="2051" max="2051" width="13.7109375" style="445" customWidth="1"/>
    <col min="2052" max="2052" width="20.42578125" style="445" customWidth="1"/>
    <col min="2053" max="2304" width="9.140625" style="445"/>
    <col min="2305" max="2305" width="6" style="445" customWidth="1"/>
    <col min="2306" max="2306" width="51.85546875" style="445" customWidth="1"/>
    <col min="2307" max="2307" width="13.7109375" style="445" customWidth="1"/>
    <col min="2308" max="2308" width="20.42578125" style="445" customWidth="1"/>
    <col min="2309" max="2560" width="9.140625" style="445"/>
    <col min="2561" max="2561" width="6" style="445" customWidth="1"/>
    <col min="2562" max="2562" width="51.85546875" style="445" customWidth="1"/>
    <col min="2563" max="2563" width="13.7109375" style="445" customWidth="1"/>
    <col min="2564" max="2564" width="20.42578125" style="445" customWidth="1"/>
    <col min="2565" max="2816" width="9.140625" style="445"/>
    <col min="2817" max="2817" width="6" style="445" customWidth="1"/>
    <col min="2818" max="2818" width="51.85546875" style="445" customWidth="1"/>
    <col min="2819" max="2819" width="13.7109375" style="445" customWidth="1"/>
    <col min="2820" max="2820" width="20.42578125" style="445" customWidth="1"/>
    <col min="2821" max="3072" width="9.140625" style="445"/>
    <col min="3073" max="3073" width="6" style="445" customWidth="1"/>
    <col min="3074" max="3074" width="51.85546875" style="445" customWidth="1"/>
    <col min="3075" max="3075" width="13.7109375" style="445" customWidth="1"/>
    <col min="3076" max="3076" width="20.42578125" style="445" customWidth="1"/>
    <col min="3077" max="3328" width="9.140625" style="445"/>
    <col min="3329" max="3329" width="6" style="445" customWidth="1"/>
    <col min="3330" max="3330" width="51.85546875" style="445" customWidth="1"/>
    <col min="3331" max="3331" width="13.7109375" style="445" customWidth="1"/>
    <col min="3332" max="3332" width="20.42578125" style="445" customWidth="1"/>
    <col min="3333" max="3584" width="9.140625" style="445"/>
    <col min="3585" max="3585" width="6" style="445" customWidth="1"/>
    <col min="3586" max="3586" width="51.85546875" style="445" customWidth="1"/>
    <col min="3587" max="3587" width="13.7109375" style="445" customWidth="1"/>
    <col min="3588" max="3588" width="20.42578125" style="445" customWidth="1"/>
    <col min="3589" max="3840" width="9.140625" style="445"/>
    <col min="3841" max="3841" width="6" style="445" customWidth="1"/>
    <col min="3842" max="3842" width="51.85546875" style="445" customWidth="1"/>
    <col min="3843" max="3843" width="13.7109375" style="445" customWidth="1"/>
    <col min="3844" max="3844" width="20.42578125" style="445" customWidth="1"/>
    <col min="3845" max="4096" width="9.140625" style="445"/>
    <col min="4097" max="4097" width="6" style="445" customWidth="1"/>
    <col min="4098" max="4098" width="51.85546875" style="445" customWidth="1"/>
    <col min="4099" max="4099" width="13.7109375" style="445" customWidth="1"/>
    <col min="4100" max="4100" width="20.42578125" style="445" customWidth="1"/>
    <col min="4101" max="4352" width="9.140625" style="445"/>
    <col min="4353" max="4353" width="6" style="445" customWidth="1"/>
    <col min="4354" max="4354" width="51.85546875" style="445" customWidth="1"/>
    <col min="4355" max="4355" width="13.7109375" style="445" customWidth="1"/>
    <col min="4356" max="4356" width="20.42578125" style="445" customWidth="1"/>
    <col min="4357" max="4608" width="9.140625" style="445"/>
    <col min="4609" max="4609" width="6" style="445" customWidth="1"/>
    <col min="4610" max="4610" width="51.85546875" style="445" customWidth="1"/>
    <col min="4611" max="4611" width="13.7109375" style="445" customWidth="1"/>
    <col min="4612" max="4612" width="20.42578125" style="445" customWidth="1"/>
    <col min="4613" max="4864" width="9.140625" style="445"/>
    <col min="4865" max="4865" width="6" style="445" customWidth="1"/>
    <col min="4866" max="4866" width="51.85546875" style="445" customWidth="1"/>
    <col min="4867" max="4867" width="13.7109375" style="445" customWidth="1"/>
    <col min="4868" max="4868" width="20.42578125" style="445" customWidth="1"/>
    <col min="4869" max="5120" width="9.140625" style="445"/>
    <col min="5121" max="5121" width="6" style="445" customWidth="1"/>
    <col min="5122" max="5122" width="51.85546875" style="445" customWidth="1"/>
    <col min="5123" max="5123" width="13.7109375" style="445" customWidth="1"/>
    <col min="5124" max="5124" width="20.42578125" style="445" customWidth="1"/>
    <col min="5125" max="5376" width="9.140625" style="445"/>
    <col min="5377" max="5377" width="6" style="445" customWidth="1"/>
    <col min="5378" max="5378" width="51.85546875" style="445" customWidth="1"/>
    <col min="5379" max="5379" width="13.7109375" style="445" customWidth="1"/>
    <col min="5380" max="5380" width="20.42578125" style="445" customWidth="1"/>
    <col min="5381" max="5632" width="9.140625" style="445"/>
    <col min="5633" max="5633" width="6" style="445" customWidth="1"/>
    <col min="5634" max="5634" width="51.85546875" style="445" customWidth="1"/>
    <col min="5635" max="5635" width="13.7109375" style="445" customWidth="1"/>
    <col min="5636" max="5636" width="20.42578125" style="445" customWidth="1"/>
    <col min="5637" max="5888" width="9.140625" style="445"/>
    <col min="5889" max="5889" width="6" style="445" customWidth="1"/>
    <col min="5890" max="5890" width="51.85546875" style="445" customWidth="1"/>
    <col min="5891" max="5891" width="13.7109375" style="445" customWidth="1"/>
    <col min="5892" max="5892" width="20.42578125" style="445" customWidth="1"/>
    <col min="5893" max="6144" width="9.140625" style="445"/>
    <col min="6145" max="6145" width="6" style="445" customWidth="1"/>
    <col min="6146" max="6146" width="51.85546875" style="445" customWidth="1"/>
    <col min="6147" max="6147" width="13.7109375" style="445" customWidth="1"/>
    <col min="6148" max="6148" width="20.42578125" style="445" customWidth="1"/>
    <col min="6149" max="6400" width="9.140625" style="445"/>
    <col min="6401" max="6401" width="6" style="445" customWidth="1"/>
    <col min="6402" max="6402" width="51.85546875" style="445" customWidth="1"/>
    <col min="6403" max="6403" width="13.7109375" style="445" customWidth="1"/>
    <col min="6404" max="6404" width="20.42578125" style="445" customWidth="1"/>
    <col min="6405" max="6656" width="9.140625" style="445"/>
    <col min="6657" max="6657" width="6" style="445" customWidth="1"/>
    <col min="6658" max="6658" width="51.85546875" style="445" customWidth="1"/>
    <col min="6659" max="6659" width="13.7109375" style="445" customWidth="1"/>
    <col min="6660" max="6660" width="20.42578125" style="445" customWidth="1"/>
    <col min="6661" max="6912" width="9.140625" style="445"/>
    <col min="6913" max="6913" width="6" style="445" customWidth="1"/>
    <col min="6914" max="6914" width="51.85546875" style="445" customWidth="1"/>
    <col min="6915" max="6915" width="13.7109375" style="445" customWidth="1"/>
    <col min="6916" max="6916" width="20.42578125" style="445" customWidth="1"/>
    <col min="6917" max="7168" width="9.140625" style="445"/>
    <col min="7169" max="7169" width="6" style="445" customWidth="1"/>
    <col min="7170" max="7170" width="51.85546875" style="445" customWidth="1"/>
    <col min="7171" max="7171" width="13.7109375" style="445" customWidth="1"/>
    <col min="7172" max="7172" width="20.42578125" style="445" customWidth="1"/>
    <col min="7173" max="7424" width="9.140625" style="445"/>
    <col min="7425" max="7425" width="6" style="445" customWidth="1"/>
    <col min="7426" max="7426" width="51.85546875" style="445" customWidth="1"/>
    <col min="7427" max="7427" width="13.7109375" style="445" customWidth="1"/>
    <col min="7428" max="7428" width="20.42578125" style="445" customWidth="1"/>
    <col min="7429" max="7680" width="9.140625" style="445"/>
    <col min="7681" max="7681" width="6" style="445" customWidth="1"/>
    <col min="7682" max="7682" width="51.85546875" style="445" customWidth="1"/>
    <col min="7683" max="7683" width="13.7109375" style="445" customWidth="1"/>
    <col min="7684" max="7684" width="20.42578125" style="445" customWidth="1"/>
    <col min="7685" max="7936" width="9.140625" style="445"/>
    <col min="7937" max="7937" width="6" style="445" customWidth="1"/>
    <col min="7938" max="7938" width="51.85546875" style="445" customWidth="1"/>
    <col min="7939" max="7939" width="13.7109375" style="445" customWidth="1"/>
    <col min="7940" max="7940" width="20.42578125" style="445" customWidth="1"/>
    <col min="7941" max="8192" width="9.140625" style="445"/>
    <col min="8193" max="8193" width="6" style="445" customWidth="1"/>
    <col min="8194" max="8194" width="51.85546875" style="445" customWidth="1"/>
    <col min="8195" max="8195" width="13.7109375" style="445" customWidth="1"/>
    <col min="8196" max="8196" width="20.42578125" style="445" customWidth="1"/>
    <col min="8197" max="8448" width="9.140625" style="445"/>
    <col min="8449" max="8449" width="6" style="445" customWidth="1"/>
    <col min="8450" max="8450" width="51.85546875" style="445" customWidth="1"/>
    <col min="8451" max="8451" width="13.7109375" style="445" customWidth="1"/>
    <col min="8452" max="8452" width="20.42578125" style="445" customWidth="1"/>
    <col min="8453" max="8704" width="9.140625" style="445"/>
    <col min="8705" max="8705" width="6" style="445" customWidth="1"/>
    <col min="8706" max="8706" width="51.85546875" style="445" customWidth="1"/>
    <col min="8707" max="8707" width="13.7109375" style="445" customWidth="1"/>
    <col min="8708" max="8708" width="20.42578125" style="445" customWidth="1"/>
    <col min="8709" max="8960" width="9.140625" style="445"/>
    <col min="8961" max="8961" width="6" style="445" customWidth="1"/>
    <col min="8962" max="8962" width="51.85546875" style="445" customWidth="1"/>
    <col min="8963" max="8963" width="13.7109375" style="445" customWidth="1"/>
    <col min="8964" max="8964" width="20.42578125" style="445" customWidth="1"/>
    <col min="8965" max="9216" width="9.140625" style="445"/>
    <col min="9217" max="9217" width="6" style="445" customWidth="1"/>
    <col min="9218" max="9218" width="51.85546875" style="445" customWidth="1"/>
    <col min="9219" max="9219" width="13.7109375" style="445" customWidth="1"/>
    <col min="9220" max="9220" width="20.42578125" style="445" customWidth="1"/>
    <col min="9221" max="9472" width="9.140625" style="445"/>
    <col min="9473" max="9473" width="6" style="445" customWidth="1"/>
    <col min="9474" max="9474" width="51.85546875" style="445" customWidth="1"/>
    <col min="9475" max="9475" width="13.7109375" style="445" customWidth="1"/>
    <col min="9476" max="9476" width="20.42578125" style="445" customWidth="1"/>
    <col min="9477" max="9728" width="9.140625" style="445"/>
    <col min="9729" max="9729" width="6" style="445" customWidth="1"/>
    <col min="9730" max="9730" width="51.85546875" style="445" customWidth="1"/>
    <col min="9731" max="9731" width="13.7109375" style="445" customWidth="1"/>
    <col min="9732" max="9732" width="20.42578125" style="445" customWidth="1"/>
    <col min="9733" max="9984" width="9.140625" style="445"/>
    <col min="9985" max="9985" width="6" style="445" customWidth="1"/>
    <col min="9986" max="9986" width="51.85546875" style="445" customWidth="1"/>
    <col min="9987" max="9987" width="13.7109375" style="445" customWidth="1"/>
    <col min="9988" max="9988" width="20.42578125" style="445" customWidth="1"/>
    <col min="9989" max="10240" width="9.140625" style="445"/>
    <col min="10241" max="10241" width="6" style="445" customWidth="1"/>
    <col min="10242" max="10242" width="51.85546875" style="445" customWidth="1"/>
    <col min="10243" max="10243" width="13.7109375" style="445" customWidth="1"/>
    <col min="10244" max="10244" width="20.42578125" style="445" customWidth="1"/>
    <col min="10245" max="10496" width="9.140625" style="445"/>
    <col min="10497" max="10497" width="6" style="445" customWidth="1"/>
    <col min="10498" max="10498" width="51.85546875" style="445" customWidth="1"/>
    <col min="10499" max="10499" width="13.7109375" style="445" customWidth="1"/>
    <col min="10500" max="10500" width="20.42578125" style="445" customWidth="1"/>
    <col min="10501" max="10752" width="9.140625" style="445"/>
    <col min="10753" max="10753" width="6" style="445" customWidth="1"/>
    <col min="10754" max="10754" width="51.85546875" style="445" customWidth="1"/>
    <col min="10755" max="10755" width="13.7109375" style="445" customWidth="1"/>
    <col min="10756" max="10756" width="20.42578125" style="445" customWidth="1"/>
    <col min="10757" max="11008" width="9.140625" style="445"/>
    <col min="11009" max="11009" width="6" style="445" customWidth="1"/>
    <col min="11010" max="11010" width="51.85546875" style="445" customWidth="1"/>
    <col min="11011" max="11011" width="13.7109375" style="445" customWidth="1"/>
    <col min="11012" max="11012" width="20.42578125" style="445" customWidth="1"/>
    <col min="11013" max="11264" width="9.140625" style="445"/>
    <col min="11265" max="11265" width="6" style="445" customWidth="1"/>
    <col min="11266" max="11266" width="51.85546875" style="445" customWidth="1"/>
    <col min="11267" max="11267" width="13.7109375" style="445" customWidth="1"/>
    <col min="11268" max="11268" width="20.42578125" style="445" customWidth="1"/>
    <col min="11269" max="11520" width="9.140625" style="445"/>
    <col min="11521" max="11521" width="6" style="445" customWidth="1"/>
    <col min="11522" max="11522" width="51.85546875" style="445" customWidth="1"/>
    <col min="11523" max="11523" width="13.7109375" style="445" customWidth="1"/>
    <col min="11524" max="11524" width="20.42578125" style="445" customWidth="1"/>
    <col min="11525" max="11776" width="9.140625" style="445"/>
    <col min="11777" max="11777" width="6" style="445" customWidth="1"/>
    <col min="11778" max="11778" width="51.85546875" style="445" customWidth="1"/>
    <col min="11779" max="11779" width="13.7109375" style="445" customWidth="1"/>
    <col min="11780" max="11780" width="20.42578125" style="445" customWidth="1"/>
    <col min="11781" max="12032" width="9.140625" style="445"/>
    <col min="12033" max="12033" width="6" style="445" customWidth="1"/>
    <col min="12034" max="12034" width="51.85546875" style="445" customWidth="1"/>
    <col min="12035" max="12035" width="13.7109375" style="445" customWidth="1"/>
    <col min="12036" max="12036" width="20.42578125" style="445" customWidth="1"/>
    <col min="12037" max="12288" width="9.140625" style="445"/>
    <col min="12289" max="12289" width="6" style="445" customWidth="1"/>
    <col min="12290" max="12290" width="51.85546875" style="445" customWidth="1"/>
    <col min="12291" max="12291" width="13.7109375" style="445" customWidth="1"/>
    <col min="12292" max="12292" width="20.42578125" style="445" customWidth="1"/>
    <col min="12293" max="12544" width="9.140625" style="445"/>
    <col min="12545" max="12545" width="6" style="445" customWidth="1"/>
    <col min="12546" max="12546" width="51.85546875" style="445" customWidth="1"/>
    <col min="12547" max="12547" width="13.7109375" style="445" customWidth="1"/>
    <col min="12548" max="12548" width="20.42578125" style="445" customWidth="1"/>
    <col min="12549" max="12800" width="9.140625" style="445"/>
    <col min="12801" max="12801" width="6" style="445" customWidth="1"/>
    <col min="12802" max="12802" width="51.85546875" style="445" customWidth="1"/>
    <col min="12803" max="12803" width="13.7109375" style="445" customWidth="1"/>
    <col min="12804" max="12804" width="20.42578125" style="445" customWidth="1"/>
    <col min="12805" max="13056" width="9.140625" style="445"/>
    <col min="13057" max="13057" width="6" style="445" customWidth="1"/>
    <col min="13058" max="13058" width="51.85546875" style="445" customWidth="1"/>
    <col min="13059" max="13059" width="13.7109375" style="445" customWidth="1"/>
    <col min="13060" max="13060" width="20.42578125" style="445" customWidth="1"/>
    <col min="13061" max="13312" width="9.140625" style="445"/>
    <col min="13313" max="13313" width="6" style="445" customWidth="1"/>
    <col min="13314" max="13314" width="51.85546875" style="445" customWidth="1"/>
    <col min="13315" max="13315" width="13.7109375" style="445" customWidth="1"/>
    <col min="13316" max="13316" width="20.42578125" style="445" customWidth="1"/>
    <col min="13317" max="13568" width="9.140625" style="445"/>
    <col min="13569" max="13569" width="6" style="445" customWidth="1"/>
    <col min="13570" max="13570" width="51.85546875" style="445" customWidth="1"/>
    <col min="13571" max="13571" width="13.7109375" style="445" customWidth="1"/>
    <col min="13572" max="13572" width="20.42578125" style="445" customWidth="1"/>
    <col min="13573" max="13824" width="9.140625" style="445"/>
    <col min="13825" max="13825" width="6" style="445" customWidth="1"/>
    <col min="13826" max="13826" width="51.85546875" style="445" customWidth="1"/>
    <col min="13827" max="13827" width="13.7109375" style="445" customWidth="1"/>
    <col min="13828" max="13828" width="20.42578125" style="445" customWidth="1"/>
    <col min="13829" max="14080" width="9.140625" style="445"/>
    <col min="14081" max="14081" width="6" style="445" customWidth="1"/>
    <col min="14082" max="14082" width="51.85546875" style="445" customWidth="1"/>
    <col min="14083" max="14083" width="13.7109375" style="445" customWidth="1"/>
    <col min="14084" max="14084" width="20.42578125" style="445" customWidth="1"/>
    <col min="14085" max="14336" width="9.140625" style="445"/>
    <col min="14337" max="14337" width="6" style="445" customWidth="1"/>
    <col min="14338" max="14338" width="51.85546875" style="445" customWidth="1"/>
    <col min="14339" max="14339" width="13.7109375" style="445" customWidth="1"/>
    <col min="14340" max="14340" width="20.42578125" style="445" customWidth="1"/>
    <col min="14341" max="14592" width="9.140625" style="445"/>
    <col min="14593" max="14593" width="6" style="445" customWidth="1"/>
    <col min="14594" max="14594" width="51.85546875" style="445" customWidth="1"/>
    <col min="14595" max="14595" width="13.7109375" style="445" customWidth="1"/>
    <col min="14596" max="14596" width="20.42578125" style="445" customWidth="1"/>
    <col min="14597" max="14848" width="9.140625" style="445"/>
    <col min="14849" max="14849" width="6" style="445" customWidth="1"/>
    <col min="14850" max="14850" width="51.85546875" style="445" customWidth="1"/>
    <col min="14851" max="14851" width="13.7109375" style="445" customWidth="1"/>
    <col min="14852" max="14852" width="20.42578125" style="445" customWidth="1"/>
    <col min="14853" max="15104" width="9.140625" style="445"/>
    <col min="15105" max="15105" width="6" style="445" customWidth="1"/>
    <col min="15106" max="15106" width="51.85546875" style="445" customWidth="1"/>
    <col min="15107" max="15107" width="13.7109375" style="445" customWidth="1"/>
    <col min="15108" max="15108" width="20.42578125" style="445" customWidth="1"/>
    <col min="15109" max="15360" width="9.140625" style="445"/>
    <col min="15361" max="15361" width="6" style="445" customWidth="1"/>
    <col min="15362" max="15362" width="51.85546875" style="445" customWidth="1"/>
    <col min="15363" max="15363" width="13.7109375" style="445" customWidth="1"/>
    <col min="15364" max="15364" width="20.42578125" style="445" customWidth="1"/>
    <col min="15365" max="15616" width="9.140625" style="445"/>
    <col min="15617" max="15617" width="6" style="445" customWidth="1"/>
    <col min="15618" max="15618" width="51.85546875" style="445" customWidth="1"/>
    <col min="15619" max="15619" width="13.7109375" style="445" customWidth="1"/>
    <col min="15620" max="15620" width="20.42578125" style="445" customWidth="1"/>
    <col min="15621" max="15872" width="9.140625" style="445"/>
    <col min="15873" max="15873" width="6" style="445" customWidth="1"/>
    <col min="15874" max="15874" width="51.85546875" style="445" customWidth="1"/>
    <col min="15875" max="15875" width="13.7109375" style="445" customWidth="1"/>
    <col min="15876" max="15876" width="20.42578125" style="445" customWidth="1"/>
    <col min="15877" max="16128" width="9.140625" style="445"/>
    <col min="16129" max="16129" width="6" style="445" customWidth="1"/>
    <col min="16130" max="16130" width="51.85546875" style="445" customWidth="1"/>
    <col min="16131" max="16131" width="13.7109375" style="445" customWidth="1"/>
    <col min="16132" max="16132" width="20.42578125" style="445" customWidth="1"/>
    <col min="16133" max="16384" width="9.140625" style="445"/>
  </cols>
  <sheetData>
    <row r="1" spans="1:4" x14ac:dyDescent="0.2">
      <c r="C1" s="680" t="s">
        <v>275</v>
      </c>
      <c r="D1" s="680"/>
    </row>
    <row r="2" spans="1:4" x14ac:dyDescent="0.2">
      <c r="C2" s="446"/>
      <c r="D2" s="446"/>
    </row>
    <row r="3" spans="1:4" ht="15" x14ac:dyDescent="0.25">
      <c r="A3" s="681" t="s">
        <v>294</v>
      </c>
      <c r="B3" s="681"/>
      <c r="C3" s="681"/>
      <c r="D3" s="681"/>
    </row>
    <row r="4" spans="1:4" s="448" customFormat="1" ht="15" x14ac:dyDescent="0.25">
      <c r="A4" s="447"/>
      <c r="B4" s="447"/>
      <c r="C4" s="447"/>
      <c r="D4" s="447"/>
    </row>
    <row r="5" spans="1:4" s="448" customFormat="1" ht="15" x14ac:dyDescent="0.25">
      <c r="A5" s="447"/>
      <c r="B5" s="447"/>
      <c r="C5" s="447"/>
      <c r="D5" s="447"/>
    </row>
    <row r="6" spans="1:4" s="448" customFormat="1" ht="51" x14ac:dyDescent="0.2">
      <c r="A6" s="449" t="s">
        <v>3</v>
      </c>
      <c r="B6" s="450" t="s">
        <v>276</v>
      </c>
      <c r="C6" s="451" t="s">
        <v>295</v>
      </c>
      <c r="D6" s="452" t="s">
        <v>277</v>
      </c>
    </row>
    <row r="7" spans="1:4" x14ac:dyDescent="0.2">
      <c r="A7" s="453" t="s">
        <v>6</v>
      </c>
      <c r="B7" s="454" t="s">
        <v>168</v>
      </c>
      <c r="C7" s="453">
        <v>255</v>
      </c>
      <c r="D7" s="455">
        <f>SUM(D8:D10)</f>
        <v>10071</v>
      </c>
    </row>
    <row r="8" spans="1:4" x14ac:dyDescent="0.2">
      <c r="A8" s="456"/>
      <c r="B8" s="457" t="s">
        <v>228</v>
      </c>
      <c r="C8" s="458"/>
      <c r="D8" s="459">
        <v>4571</v>
      </c>
    </row>
    <row r="9" spans="1:4" x14ac:dyDescent="0.2">
      <c r="A9" s="456"/>
      <c r="B9" s="457" t="s">
        <v>296</v>
      </c>
      <c r="C9" s="458"/>
      <c r="D9" s="459">
        <v>3000</v>
      </c>
    </row>
    <row r="10" spans="1:4" x14ac:dyDescent="0.2">
      <c r="A10" s="460"/>
      <c r="B10" s="461" t="s">
        <v>255</v>
      </c>
      <c r="C10" s="462"/>
      <c r="D10" s="463">
        <v>2500</v>
      </c>
    </row>
    <row r="11" spans="1:4" x14ac:dyDescent="0.2">
      <c r="A11" s="453" t="s">
        <v>8</v>
      </c>
      <c r="B11" s="454" t="s">
        <v>149</v>
      </c>
      <c r="C11" s="453">
        <v>383</v>
      </c>
      <c r="D11" s="455">
        <f>SUM(D12:D17)</f>
        <v>12904</v>
      </c>
    </row>
    <row r="12" spans="1:4" x14ac:dyDescent="0.2">
      <c r="A12" s="456"/>
      <c r="B12" s="464" t="s">
        <v>158</v>
      </c>
      <c r="C12" s="464"/>
      <c r="D12" s="465">
        <v>3404</v>
      </c>
    </row>
    <row r="13" spans="1:4" x14ac:dyDescent="0.2">
      <c r="A13" s="456"/>
      <c r="B13" s="464" t="s">
        <v>297</v>
      </c>
      <c r="C13" s="464"/>
      <c r="D13" s="465">
        <v>500</v>
      </c>
    </row>
    <row r="14" spans="1:4" x14ac:dyDescent="0.2">
      <c r="A14" s="456"/>
      <c r="B14" s="457" t="s">
        <v>296</v>
      </c>
      <c r="C14" s="464"/>
      <c r="D14" s="465">
        <v>1000</v>
      </c>
    </row>
    <row r="15" spans="1:4" x14ac:dyDescent="0.2">
      <c r="A15" s="456"/>
      <c r="B15" s="464" t="s">
        <v>251</v>
      </c>
      <c r="C15" s="464"/>
      <c r="D15" s="465">
        <v>4000</v>
      </c>
    </row>
    <row r="16" spans="1:4" x14ac:dyDescent="0.2">
      <c r="A16" s="456"/>
      <c r="B16" s="464" t="s">
        <v>256</v>
      </c>
      <c r="C16" s="464"/>
      <c r="D16" s="465">
        <v>1000</v>
      </c>
    </row>
    <row r="17" spans="1:4" x14ac:dyDescent="0.2">
      <c r="A17" s="460"/>
      <c r="B17" s="466" t="s">
        <v>174</v>
      </c>
      <c r="C17" s="467"/>
      <c r="D17" s="468">
        <v>3000</v>
      </c>
    </row>
    <row r="18" spans="1:4" x14ac:dyDescent="0.2">
      <c r="A18" s="469" t="s">
        <v>9</v>
      </c>
      <c r="B18" s="470" t="s">
        <v>150</v>
      </c>
      <c r="C18" s="469">
        <v>283</v>
      </c>
      <c r="D18" s="471">
        <f>SUM(D19:D21)</f>
        <v>10691</v>
      </c>
    </row>
    <row r="19" spans="1:4" x14ac:dyDescent="0.2">
      <c r="A19" s="456"/>
      <c r="B19" s="472" t="s">
        <v>243</v>
      </c>
      <c r="C19" s="464"/>
      <c r="D19" s="473">
        <v>5500</v>
      </c>
    </row>
    <row r="20" spans="1:4" x14ac:dyDescent="0.2">
      <c r="A20" s="456"/>
      <c r="B20" s="472" t="s">
        <v>319</v>
      </c>
      <c r="C20" s="464"/>
      <c r="D20" s="473">
        <v>3191</v>
      </c>
    </row>
    <row r="21" spans="1:4" x14ac:dyDescent="0.2">
      <c r="A21" s="456"/>
      <c r="B21" s="472" t="s">
        <v>158</v>
      </c>
      <c r="C21" s="464"/>
      <c r="D21" s="473">
        <v>2000</v>
      </c>
    </row>
    <row r="22" spans="1:4" x14ac:dyDescent="0.2">
      <c r="A22" s="453" t="s">
        <v>10</v>
      </c>
      <c r="B22" s="454" t="s">
        <v>156</v>
      </c>
      <c r="C22" s="453">
        <v>653</v>
      </c>
      <c r="D22" s="455">
        <f>SUM(D23:D28)</f>
        <v>18880</v>
      </c>
    </row>
    <row r="23" spans="1:4" x14ac:dyDescent="0.2">
      <c r="A23" s="456"/>
      <c r="B23" s="474" t="s">
        <v>158</v>
      </c>
      <c r="C23" s="474"/>
      <c r="D23" s="459">
        <v>3000</v>
      </c>
    </row>
    <row r="24" spans="1:4" x14ac:dyDescent="0.2">
      <c r="A24" s="456"/>
      <c r="B24" s="474" t="s">
        <v>320</v>
      </c>
      <c r="C24" s="474"/>
      <c r="D24" s="459">
        <v>5000</v>
      </c>
    </row>
    <row r="25" spans="1:4" x14ac:dyDescent="0.2">
      <c r="A25" s="456"/>
      <c r="B25" s="474" t="s">
        <v>298</v>
      </c>
      <c r="C25" s="474"/>
      <c r="D25" s="459">
        <v>5000</v>
      </c>
    </row>
    <row r="26" spans="1:4" x14ac:dyDescent="0.2">
      <c r="A26" s="456"/>
      <c r="B26" s="474" t="s">
        <v>321</v>
      </c>
      <c r="C26" s="474"/>
      <c r="D26" s="459">
        <v>1000</v>
      </c>
    </row>
    <row r="27" spans="1:4" x14ac:dyDescent="0.2">
      <c r="A27" s="456"/>
      <c r="B27" s="474" t="s">
        <v>279</v>
      </c>
      <c r="C27" s="474"/>
      <c r="D27" s="459">
        <v>1000</v>
      </c>
    </row>
    <row r="28" spans="1:4" x14ac:dyDescent="0.2">
      <c r="A28" s="456"/>
      <c r="B28" s="474" t="s">
        <v>299</v>
      </c>
      <c r="C28" s="474"/>
      <c r="D28" s="459">
        <v>3880</v>
      </c>
    </row>
    <row r="29" spans="1:4" x14ac:dyDescent="0.2">
      <c r="A29" s="453" t="s">
        <v>29</v>
      </c>
      <c r="B29" s="454" t="s">
        <v>166</v>
      </c>
      <c r="C29" s="453">
        <v>282</v>
      </c>
      <c r="D29" s="455">
        <f>SUM(D30:D35)</f>
        <v>10669</v>
      </c>
    </row>
    <row r="30" spans="1:4" x14ac:dyDescent="0.2">
      <c r="A30" s="456"/>
      <c r="B30" s="464" t="s">
        <v>300</v>
      </c>
      <c r="C30" s="464"/>
      <c r="D30" s="465">
        <v>150</v>
      </c>
    </row>
    <row r="31" spans="1:4" x14ac:dyDescent="0.2">
      <c r="A31" s="456"/>
      <c r="B31" s="464" t="s">
        <v>203</v>
      </c>
      <c r="C31" s="464"/>
      <c r="D31" s="465">
        <v>4050</v>
      </c>
    </row>
    <row r="32" spans="1:4" ht="22.5" x14ac:dyDescent="0.2">
      <c r="A32" s="456"/>
      <c r="B32" s="472" t="s">
        <v>322</v>
      </c>
      <c r="C32" s="464"/>
      <c r="D32" s="505">
        <v>100</v>
      </c>
    </row>
    <row r="33" spans="1:4" ht="12" customHeight="1" x14ac:dyDescent="0.2">
      <c r="A33" s="456"/>
      <c r="B33" s="457" t="s">
        <v>323</v>
      </c>
      <c r="C33" s="464"/>
      <c r="D33" s="465">
        <v>3000</v>
      </c>
    </row>
    <row r="34" spans="1:4" x14ac:dyDescent="0.2">
      <c r="A34" s="456"/>
      <c r="B34" s="464" t="s">
        <v>286</v>
      </c>
      <c r="C34" s="464"/>
      <c r="D34" s="465">
        <v>2769</v>
      </c>
    </row>
    <row r="35" spans="1:4" x14ac:dyDescent="0.2">
      <c r="A35" s="456"/>
      <c r="B35" s="464" t="s">
        <v>281</v>
      </c>
      <c r="C35" s="464"/>
      <c r="D35" s="465">
        <v>600</v>
      </c>
    </row>
    <row r="36" spans="1:4" x14ac:dyDescent="0.2">
      <c r="A36" s="453" t="s">
        <v>41</v>
      </c>
      <c r="B36" s="454" t="s">
        <v>151</v>
      </c>
      <c r="C36" s="453">
        <v>167</v>
      </c>
      <c r="D36" s="455">
        <f>SUM(D37:D41)</f>
        <v>8123</v>
      </c>
    </row>
    <row r="37" spans="1:4" x14ac:dyDescent="0.2">
      <c r="A37" s="456"/>
      <c r="B37" s="474" t="s">
        <v>204</v>
      </c>
      <c r="C37" s="474"/>
      <c r="D37" s="459">
        <v>1000</v>
      </c>
    </row>
    <row r="38" spans="1:4" x14ac:dyDescent="0.2">
      <c r="A38" s="456"/>
      <c r="B38" s="474" t="s">
        <v>266</v>
      </c>
      <c r="C38" s="474"/>
      <c r="D38" s="459">
        <v>3000</v>
      </c>
    </row>
    <row r="39" spans="1:4" x14ac:dyDescent="0.2">
      <c r="A39" s="456"/>
      <c r="B39" s="474" t="s">
        <v>301</v>
      </c>
      <c r="C39" s="474"/>
      <c r="D39" s="459">
        <v>1500</v>
      </c>
    </row>
    <row r="40" spans="1:4" x14ac:dyDescent="0.2">
      <c r="A40" s="456"/>
      <c r="B40" s="474" t="s">
        <v>243</v>
      </c>
      <c r="C40" s="474"/>
      <c r="D40" s="459">
        <v>1123</v>
      </c>
    </row>
    <row r="41" spans="1:4" x14ac:dyDescent="0.2">
      <c r="A41" s="456"/>
      <c r="B41" s="474" t="s">
        <v>302</v>
      </c>
      <c r="C41" s="474"/>
      <c r="D41" s="459">
        <v>1500</v>
      </c>
    </row>
    <row r="42" spans="1:4" x14ac:dyDescent="0.2">
      <c r="A42" s="453" t="s">
        <v>42</v>
      </c>
      <c r="B42" s="454" t="s">
        <v>157</v>
      </c>
      <c r="C42" s="453">
        <v>408</v>
      </c>
      <c r="D42" s="455">
        <f>SUM(D43:D46)</f>
        <v>13458</v>
      </c>
    </row>
    <row r="43" spans="1:4" x14ac:dyDescent="0.2">
      <c r="A43" s="456"/>
      <c r="B43" s="464" t="s">
        <v>158</v>
      </c>
      <c r="C43" s="476"/>
      <c r="D43" s="465">
        <v>2500</v>
      </c>
    </row>
    <row r="44" spans="1:4" x14ac:dyDescent="0.2">
      <c r="A44" s="456"/>
      <c r="B44" s="464" t="s">
        <v>222</v>
      </c>
      <c r="C44" s="476"/>
      <c r="D44" s="465">
        <v>4600</v>
      </c>
    </row>
    <row r="45" spans="1:4" x14ac:dyDescent="0.2">
      <c r="A45" s="456"/>
      <c r="B45" s="464" t="s">
        <v>278</v>
      </c>
      <c r="C45" s="476"/>
      <c r="D45" s="465">
        <v>4300</v>
      </c>
    </row>
    <row r="46" spans="1:4" x14ac:dyDescent="0.2">
      <c r="A46" s="456"/>
      <c r="B46" s="464" t="s">
        <v>259</v>
      </c>
      <c r="C46" s="476"/>
      <c r="D46" s="465">
        <v>2058</v>
      </c>
    </row>
    <row r="47" spans="1:4" x14ac:dyDescent="0.2">
      <c r="A47" s="453" t="s">
        <v>282</v>
      </c>
      <c r="B47" s="454" t="s">
        <v>163</v>
      </c>
      <c r="C47" s="453">
        <v>61</v>
      </c>
      <c r="D47" s="455">
        <f>SUM(D48:D48)</f>
        <v>5777</v>
      </c>
    </row>
    <row r="48" spans="1:4" x14ac:dyDescent="0.2">
      <c r="A48" s="456"/>
      <c r="B48" s="464" t="s">
        <v>303</v>
      </c>
      <c r="C48" s="477"/>
      <c r="D48" s="465">
        <v>5777</v>
      </c>
    </row>
    <row r="49" spans="1:4" x14ac:dyDescent="0.2">
      <c r="A49" s="453" t="s">
        <v>283</v>
      </c>
      <c r="B49" s="454" t="s">
        <v>170</v>
      </c>
      <c r="C49" s="453">
        <v>84</v>
      </c>
      <c r="D49" s="455">
        <f>SUM(D50:D52)</f>
        <v>6286</v>
      </c>
    </row>
    <row r="50" spans="1:4" x14ac:dyDescent="0.2">
      <c r="A50" s="456"/>
      <c r="B50" s="464" t="s">
        <v>223</v>
      </c>
      <c r="C50" s="476"/>
      <c r="D50" s="465">
        <v>2000</v>
      </c>
    </row>
    <row r="51" spans="1:4" x14ac:dyDescent="0.2">
      <c r="A51" s="456"/>
      <c r="B51" s="464" t="s">
        <v>278</v>
      </c>
      <c r="C51" s="476"/>
      <c r="D51" s="465">
        <v>2286</v>
      </c>
    </row>
    <row r="52" spans="1:4" x14ac:dyDescent="0.2">
      <c r="A52" s="460"/>
      <c r="B52" s="467" t="s">
        <v>304</v>
      </c>
      <c r="C52" s="478"/>
      <c r="D52" s="475">
        <v>2000</v>
      </c>
    </row>
    <row r="53" spans="1:4" x14ac:dyDescent="0.2">
      <c r="A53" s="453" t="s">
        <v>284</v>
      </c>
      <c r="B53" s="454" t="s">
        <v>153</v>
      </c>
      <c r="C53" s="453">
        <v>413</v>
      </c>
      <c r="D53" s="455">
        <f>SUM(D54:D58)</f>
        <v>13568</v>
      </c>
    </row>
    <row r="54" spans="1:4" x14ac:dyDescent="0.2">
      <c r="A54" s="469"/>
      <c r="B54" s="464" t="s">
        <v>152</v>
      </c>
      <c r="C54" s="469"/>
      <c r="D54" s="479">
        <v>2500</v>
      </c>
    </row>
    <row r="55" spans="1:4" x14ac:dyDescent="0.2">
      <c r="A55" s="456"/>
      <c r="B55" s="464" t="s">
        <v>158</v>
      </c>
      <c r="C55" s="476"/>
      <c r="D55" s="465">
        <v>1000</v>
      </c>
    </row>
    <row r="56" spans="1:4" x14ac:dyDescent="0.2">
      <c r="A56" s="456"/>
      <c r="B56" s="464" t="s">
        <v>169</v>
      </c>
      <c r="C56" s="476"/>
      <c r="D56" s="465">
        <v>3825</v>
      </c>
    </row>
    <row r="57" spans="1:4" x14ac:dyDescent="0.2">
      <c r="A57" s="456"/>
      <c r="B57" s="464" t="s">
        <v>278</v>
      </c>
      <c r="C57" s="476"/>
      <c r="D57" s="465">
        <v>3243</v>
      </c>
    </row>
    <row r="58" spans="1:4" x14ac:dyDescent="0.2">
      <c r="A58" s="456"/>
      <c r="B58" s="464" t="s">
        <v>324</v>
      </c>
      <c r="C58" s="476"/>
      <c r="D58" s="465">
        <v>3000</v>
      </c>
    </row>
    <row r="59" spans="1:4" x14ac:dyDescent="0.2">
      <c r="A59" s="453" t="s">
        <v>285</v>
      </c>
      <c r="B59" s="454" t="s">
        <v>154</v>
      </c>
      <c r="C59" s="453">
        <v>212</v>
      </c>
      <c r="D59" s="455">
        <f>SUM(D60:D65)</f>
        <v>9119</v>
      </c>
    </row>
    <row r="60" spans="1:4" x14ac:dyDescent="0.2">
      <c r="A60" s="456"/>
      <c r="B60" s="464" t="s">
        <v>325</v>
      </c>
      <c r="C60" s="476"/>
      <c r="D60" s="465">
        <v>4173</v>
      </c>
    </row>
    <row r="61" spans="1:4" x14ac:dyDescent="0.2">
      <c r="A61" s="456"/>
      <c r="B61" s="464" t="s">
        <v>212</v>
      </c>
      <c r="C61" s="476"/>
      <c r="D61" s="465">
        <v>500</v>
      </c>
    </row>
    <row r="62" spans="1:4" x14ac:dyDescent="0.2">
      <c r="A62" s="456"/>
      <c r="B62" s="464" t="s">
        <v>326</v>
      </c>
      <c r="C62" s="476"/>
      <c r="D62" s="465">
        <v>500</v>
      </c>
    </row>
    <row r="63" spans="1:4" x14ac:dyDescent="0.2">
      <c r="A63" s="456"/>
      <c r="B63" s="464" t="s">
        <v>305</v>
      </c>
      <c r="C63" s="476"/>
      <c r="D63" s="465">
        <v>1000</v>
      </c>
    </row>
    <row r="64" spans="1:4" x14ac:dyDescent="0.2">
      <c r="A64" s="480"/>
      <c r="B64" s="506" t="s">
        <v>327</v>
      </c>
      <c r="C64" s="481"/>
      <c r="D64" s="459">
        <v>1200</v>
      </c>
    </row>
    <row r="65" spans="1:4" x14ac:dyDescent="0.2">
      <c r="A65" s="456"/>
      <c r="B65" s="464" t="s">
        <v>246</v>
      </c>
      <c r="C65" s="476"/>
      <c r="D65" s="465">
        <v>1746</v>
      </c>
    </row>
    <row r="66" spans="1:4" x14ac:dyDescent="0.2">
      <c r="A66" s="453" t="s">
        <v>287</v>
      </c>
      <c r="B66" s="454" t="s">
        <v>159</v>
      </c>
      <c r="C66" s="453">
        <v>1159</v>
      </c>
      <c r="D66" s="455">
        <f>SUM(D67:D74)</f>
        <v>22134</v>
      </c>
    </row>
    <row r="67" spans="1:4" x14ac:dyDescent="0.2">
      <c r="A67" s="482"/>
      <c r="B67" s="474" t="s">
        <v>306</v>
      </c>
      <c r="C67" s="483"/>
      <c r="D67" s="459">
        <v>7000</v>
      </c>
    </row>
    <row r="68" spans="1:4" x14ac:dyDescent="0.2">
      <c r="A68" s="482"/>
      <c r="B68" s="474" t="s">
        <v>307</v>
      </c>
      <c r="C68" s="483"/>
      <c r="D68" s="459">
        <v>1000</v>
      </c>
    </row>
    <row r="69" spans="1:4" x14ac:dyDescent="0.2">
      <c r="A69" s="484"/>
      <c r="B69" s="474" t="s">
        <v>158</v>
      </c>
      <c r="C69" s="483"/>
      <c r="D69" s="459">
        <v>2000</v>
      </c>
    </row>
    <row r="70" spans="1:4" x14ac:dyDescent="0.2">
      <c r="A70" s="482"/>
      <c r="B70" s="474" t="s">
        <v>174</v>
      </c>
      <c r="C70" s="483"/>
      <c r="D70" s="459">
        <v>4000</v>
      </c>
    </row>
    <row r="71" spans="1:4" x14ac:dyDescent="0.2">
      <c r="A71" s="482"/>
      <c r="B71" s="474" t="s">
        <v>297</v>
      </c>
      <c r="C71" s="483"/>
      <c r="D71" s="459">
        <v>1500</v>
      </c>
    </row>
    <row r="72" spans="1:4" x14ac:dyDescent="0.2">
      <c r="A72" s="482"/>
      <c r="B72" s="474" t="s">
        <v>328</v>
      </c>
      <c r="C72" s="483"/>
      <c r="D72" s="459">
        <v>334</v>
      </c>
    </row>
    <row r="73" spans="1:4" x14ac:dyDescent="0.2">
      <c r="A73" s="482"/>
      <c r="B73" s="474" t="s">
        <v>247</v>
      </c>
      <c r="C73" s="483"/>
      <c r="D73" s="459">
        <v>3800</v>
      </c>
    </row>
    <row r="74" spans="1:4" x14ac:dyDescent="0.2">
      <c r="A74" s="485"/>
      <c r="B74" s="461" t="s">
        <v>260</v>
      </c>
      <c r="C74" s="486"/>
      <c r="D74" s="463">
        <v>2500</v>
      </c>
    </row>
    <row r="75" spans="1:4" x14ac:dyDescent="0.2">
      <c r="A75" s="453" t="s">
        <v>288</v>
      </c>
      <c r="B75" s="454" t="s">
        <v>160</v>
      </c>
      <c r="C75" s="453">
        <v>841</v>
      </c>
      <c r="D75" s="455">
        <f>SUM(D76:D79)</f>
        <v>22134</v>
      </c>
    </row>
    <row r="76" spans="1:4" x14ac:dyDescent="0.2">
      <c r="A76" s="483"/>
      <c r="B76" s="494" t="s">
        <v>308</v>
      </c>
      <c r="C76" s="483"/>
      <c r="D76" s="459">
        <v>1500</v>
      </c>
    </row>
    <row r="77" spans="1:4" x14ac:dyDescent="0.2">
      <c r="A77" s="483"/>
      <c r="B77" s="474" t="s">
        <v>176</v>
      </c>
      <c r="C77" s="483"/>
      <c r="D77" s="459">
        <v>11634</v>
      </c>
    </row>
    <row r="78" spans="1:4" x14ac:dyDescent="0.2">
      <c r="A78" s="483"/>
      <c r="B78" s="457" t="s">
        <v>286</v>
      </c>
      <c r="C78" s="483"/>
      <c r="D78" s="459">
        <v>4000</v>
      </c>
    </row>
    <row r="79" spans="1:4" x14ac:dyDescent="0.2">
      <c r="A79" s="483"/>
      <c r="B79" s="474" t="s">
        <v>309</v>
      </c>
      <c r="C79" s="474"/>
      <c r="D79" s="459">
        <v>5000</v>
      </c>
    </row>
    <row r="80" spans="1:4" x14ac:dyDescent="0.2">
      <c r="A80" s="453" t="s">
        <v>289</v>
      </c>
      <c r="B80" s="454" t="s">
        <v>161</v>
      </c>
      <c r="C80" s="453">
        <v>318</v>
      </c>
      <c r="D80" s="455">
        <f>SUM(D81:D84)</f>
        <v>11466</v>
      </c>
    </row>
    <row r="81" spans="1:4" x14ac:dyDescent="0.2">
      <c r="A81" s="476"/>
      <c r="B81" s="464" t="s">
        <v>158</v>
      </c>
      <c r="C81" s="476"/>
      <c r="D81" s="465">
        <v>2000</v>
      </c>
    </row>
    <row r="82" spans="1:4" x14ac:dyDescent="0.2">
      <c r="A82" s="476"/>
      <c r="B82" s="457" t="s">
        <v>310</v>
      </c>
      <c r="C82" s="476"/>
      <c r="D82" s="459">
        <v>1000</v>
      </c>
    </row>
    <row r="83" spans="1:4" x14ac:dyDescent="0.2">
      <c r="A83" s="476"/>
      <c r="B83" s="464" t="s">
        <v>311</v>
      </c>
      <c r="C83" s="476"/>
      <c r="D83" s="465">
        <v>5966</v>
      </c>
    </row>
    <row r="84" spans="1:4" x14ac:dyDescent="0.2">
      <c r="A84" s="476"/>
      <c r="B84" s="457" t="s">
        <v>290</v>
      </c>
      <c r="C84" s="476"/>
      <c r="D84" s="459">
        <v>2500</v>
      </c>
    </row>
    <row r="85" spans="1:4" x14ac:dyDescent="0.2">
      <c r="A85" s="453" t="s">
        <v>291</v>
      </c>
      <c r="B85" s="454" t="s">
        <v>165</v>
      </c>
      <c r="C85" s="453">
        <v>228</v>
      </c>
      <c r="D85" s="455">
        <f>SUM(D86:D91)</f>
        <v>9473</v>
      </c>
    </row>
    <row r="86" spans="1:4" x14ac:dyDescent="0.2">
      <c r="A86" s="483"/>
      <c r="B86" s="474" t="s">
        <v>152</v>
      </c>
      <c r="C86" s="483"/>
      <c r="D86" s="459">
        <v>2473</v>
      </c>
    </row>
    <row r="87" spans="1:4" x14ac:dyDescent="0.2">
      <c r="A87" s="483"/>
      <c r="B87" s="474" t="s">
        <v>174</v>
      </c>
      <c r="C87" s="483"/>
      <c r="D87" s="459">
        <v>700</v>
      </c>
    </row>
    <row r="88" spans="1:4" x14ac:dyDescent="0.2">
      <c r="A88" s="482"/>
      <c r="B88" s="474" t="s">
        <v>224</v>
      </c>
      <c r="C88" s="487"/>
      <c r="D88" s="459">
        <v>2000</v>
      </c>
    </row>
    <row r="89" spans="1:4" x14ac:dyDescent="0.2">
      <c r="A89" s="482"/>
      <c r="B89" s="474" t="s">
        <v>278</v>
      </c>
      <c r="C89" s="483"/>
      <c r="D89" s="459">
        <v>500</v>
      </c>
    </row>
    <row r="90" spans="1:4" x14ac:dyDescent="0.2">
      <c r="A90" s="482"/>
      <c r="B90" s="474" t="s">
        <v>256</v>
      </c>
      <c r="C90" s="483"/>
      <c r="D90" s="459">
        <v>2800</v>
      </c>
    </row>
    <row r="91" spans="1:4" x14ac:dyDescent="0.2">
      <c r="A91" s="485"/>
      <c r="B91" s="461" t="s">
        <v>329</v>
      </c>
      <c r="C91" s="488"/>
      <c r="D91" s="489">
        <v>1000</v>
      </c>
    </row>
    <row r="92" spans="1:4" x14ac:dyDescent="0.2">
      <c r="A92" s="453" t="s">
        <v>292</v>
      </c>
      <c r="B92" s="454" t="s">
        <v>155</v>
      </c>
      <c r="C92" s="453">
        <v>522</v>
      </c>
      <c r="D92" s="455">
        <f>SUM(D93:D97)</f>
        <v>15981</v>
      </c>
    </row>
    <row r="93" spans="1:4" x14ac:dyDescent="0.2">
      <c r="A93" s="469"/>
      <c r="B93" s="464" t="s">
        <v>210</v>
      </c>
      <c r="C93" s="469"/>
      <c r="D93" s="465">
        <v>1500</v>
      </c>
    </row>
    <row r="94" spans="1:4" x14ac:dyDescent="0.2">
      <c r="A94" s="476"/>
      <c r="B94" s="464" t="s">
        <v>256</v>
      </c>
      <c r="C94" s="476"/>
      <c r="D94" s="465">
        <v>1981</v>
      </c>
    </row>
    <row r="95" spans="1:4" x14ac:dyDescent="0.2">
      <c r="A95" s="476"/>
      <c r="B95" s="464" t="s">
        <v>225</v>
      </c>
      <c r="C95" s="476"/>
      <c r="D95" s="465">
        <v>6000</v>
      </c>
    </row>
    <row r="96" spans="1:4" x14ac:dyDescent="0.2">
      <c r="A96" s="476"/>
      <c r="B96" s="464" t="s">
        <v>278</v>
      </c>
      <c r="C96" s="476"/>
      <c r="D96" s="465">
        <v>3500</v>
      </c>
    </row>
    <row r="97" spans="1:4" x14ac:dyDescent="0.2">
      <c r="A97" s="476"/>
      <c r="B97" s="495" t="s">
        <v>264</v>
      </c>
      <c r="C97" s="476"/>
      <c r="D97" s="465">
        <v>3000</v>
      </c>
    </row>
    <row r="98" spans="1:4" x14ac:dyDescent="0.2">
      <c r="A98" s="453" t="s">
        <v>293</v>
      </c>
      <c r="B98" s="454" t="s">
        <v>171</v>
      </c>
      <c r="C98" s="453">
        <v>340</v>
      </c>
      <c r="D98" s="455">
        <f>SUM(D99:D101)</f>
        <v>11952</v>
      </c>
    </row>
    <row r="99" spans="1:4" x14ac:dyDescent="0.2">
      <c r="A99" s="469"/>
      <c r="B99" s="464" t="s">
        <v>312</v>
      </c>
      <c r="C99" s="469"/>
      <c r="D99" s="465">
        <v>1952</v>
      </c>
    </row>
    <row r="100" spans="1:4" x14ac:dyDescent="0.2">
      <c r="A100" s="456"/>
      <c r="B100" s="464" t="s">
        <v>280</v>
      </c>
      <c r="C100" s="476"/>
      <c r="D100" s="465">
        <v>2200</v>
      </c>
    </row>
    <row r="101" spans="1:4" ht="13.5" thickBot="1" x14ac:dyDescent="0.25">
      <c r="A101" s="456"/>
      <c r="B101" s="472" t="s">
        <v>313</v>
      </c>
      <c r="C101" s="476"/>
      <c r="D101" s="459">
        <v>7800</v>
      </c>
    </row>
    <row r="102" spans="1:4" ht="27" customHeight="1" thickBot="1" x14ac:dyDescent="0.25">
      <c r="A102" s="490"/>
      <c r="B102" s="491" t="s">
        <v>69</v>
      </c>
      <c r="C102" s="492">
        <f>C98+C92+C85+C80+C66+C59+C53+C49+C47+C42+C36+C29+C22+C18+C11+C7+C75</f>
        <v>6609</v>
      </c>
      <c r="D102" s="493">
        <f>D98+D92+D85+D80+D75+D66+D59+D53+D49+D47+D42+D36+D29+D22+D18+D11+D7</f>
        <v>212686</v>
      </c>
    </row>
  </sheetData>
  <mergeCells count="2">
    <mergeCell ref="C1:D1"/>
    <mergeCell ref="A3:D3"/>
  </mergeCells>
  <pageMargins left="0.78740157480314965" right="0.19685039370078741" top="0.98425196850393704" bottom="0.39370078740157483" header="0.51181102362204722" footer="0.11811023622047245"/>
  <pageSetup paperSize="9" scale="92" orientation="portrait" r:id="rId1"/>
  <headerFooter alignWithMargins="0">
    <oddFooter>Strona &amp;P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2"/>
  <sheetViews>
    <sheetView showGridLines="0" tabSelected="1" topLeftCell="A424" workbookViewId="0">
      <selection activeCell="F387" sqref="F387:H387"/>
    </sheetView>
  </sheetViews>
  <sheetFormatPr defaultRowHeight="12.75" x14ac:dyDescent="0.2"/>
  <cols>
    <col min="1" max="1" width="6.85546875" style="507" customWidth="1"/>
    <col min="2" max="2" width="7.5703125" style="507" customWidth="1"/>
    <col min="3" max="3" width="1" style="507" customWidth="1"/>
    <col min="4" max="4" width="9.42578125" style="507" customWidth="1"/>
    <col min="5" max="5" width="40.28515625" style="507" customWidth="1"/>
    <col min="6" max="6" width="3.7109375" style="507" customWidth="1"/>
    <col min="7" max="7" width="12.7109375" style="507" customWidth="1"/>
    <col min="8" max="8" width="1" style="507" customWidth="1"/>
    <col min="9" max="247" width="9.140625" style="507"/>
    <col min="248" max="248" width="8.7109375" style="507" customWidth="1"/>
    <col min="249" max="249" width="9.85546875" style="507" customWidth="1"/>
    <col min="250" max="250" width="1" style="507" customWidth="1"/>
    <col min="251" max="251" width="10.85546875" style="507" customWidth="1"/>
    <col min="252" max="252" width="54.5703125" style="507" customWidth="1"/>
    <col min="253" max="253" width="7.5703125" style="507" customWidth="1"/>
    <col min="254" max="254" width="14.140625" style="507" customWidth="1"/>
    <col min="255" max="255" width="1" style="507" customWidth="1"/>
    <col min="256" max="503" width="9.140625" style="507"/>
    <col min="504" max="504" width="8.7109375" style="507" customWidth="1"/>
    <col min="505" max="505" width="9.85546875" style="507" customWidth="1"/>
    <col min="506" max="506" width="1" style="507" customWidth="1"/>
    <col min="507" max="507" width="10.85546875" style="507" customWidth="1"/>
    <col min="508" max="508" width="54.5703125" style="507" customWidth="1"/>
    <col min="509" max="509" width="7.5703125" style="507" customWidth="1"/>
    <col min="510" max="510" width="14.140625" style="507" customWidth="1"/>
    <col min="511" max="511" width="1" style="507" customWidth="1"/>
    <col min="512" max="759" width="9.140625" style="507"/>
    <col min="760" max="760" width="8.7109375" style="507" customWidth="1"/>
    <col min="761" max="761" width="9.85546875" style="507" customWidth="1"/>
    <col min="762" max="762" width="1" style="507" customWidth="1"/>
    <col min="763" max="763" width="10.85546875" style="507" customWidth="1"/>
    <col min="764" max="764" width="54.5703125" style="507" customWidth="1"/>
    <col min="765" max="765" width="7.5703125" style="507" customWidth="1"/>
    <col min="766" max="766" width="14.140625" style="507" customWidth="1"/>
    <col min="767" max="767" width="1" style="507" customWidth="1"/>
    <col min="768" max="1015" width="9.140625" style="507"/>
    <col min="1016" max="1016" width="8.7109375" style="507" customWidth="1"/>
    <col min="1017" max="1017" width="9.85546875" style="507" customWidth="1"/>
    <col min="1018" max="1018" width="1" style="507" customWidth="1"/>
    <col min="1019" max="1019" width="10.85546875" style="507" customWidth="1"/>
    <col min="1020" max="1020" width="54.5703125" style="507" customWidth="1"/>
    <col min="1021" max="1021" width="7.5703125" style="507" customWidth="1"/>
    <col min="1022" max="1022" width="14.140625" style="507" customWidth="1"/>
    <col min="1023" max="1023" width="1" style="507" customWidth="1"/>
    <col min="1024" max="1271" width="9.140625" style="507"/>
    <col min="1272" max="1272" width="8.7109375" style="507" customWidth="1"/>
    <col min="1273" max="1273" width="9.85546875" style="507" customWidth="1"/>
    <col min="1274" max="1274" width="1" style="507" customWidth="1"/>
    <col min="1275" max="1275" width="10.85546875" style="507" customWidth="1"/>
    <col min="1276" max="1276" width="54.5703125" style="507" customWidth="1"/>
    <col min="1277" max="1277" width="7.5703125" style="507" customWidth="1"/>
    <col min="1278" max="1278" width="14.140625" style="507" customWidth="1"/>
    <col min="1279" max="1279" width="1" style="507" customWidth="1"/>
    <col min="1280" max="1527" width="9.140625" style="507"/>
    <col min="1528" max="1528" width="8.7109375" style="507" customWidth="1"/>
    <col min="1529" max="1529" width="9.85546875" style="507" customWidth="1"/>
    <col min="1530" max="1530" width="1" style="507" customWidth="1"/>
    <col min="1531" max="1531" width="10.85546875" style="507" customWidth="1"/>
    <col min="1532" max="1532" width="54.5703125" style="507" customWidth="1"/>
    <col min="1533" max="1533" width="7.5703125" style="507" customWidth="1"/>
    <col min="1534" max="1534" width="14.140625" style="507" customWidth="1"/>
    <col min="1535" max="1535" width="1" style="507" customWidth="1"/>
    <col min="1536" max="1783" width="9.140625" style="507"/>
    <col min="1784" max="1784" width="8.7109375" style="507" customWidth="1"/>
    <col min="1785" max="1785" width="9.85546875" style="507" customWidth="1"/>
    <col min="1786" max="1786" width="1" style="507" customWidth="1"/>
    <col min="1787" max="1787" width="10.85546875" style="507" customWidth="1"/>
    <col min="1788" max="1788" width="54.5703125" style="507" customWidth="1"/>
    <col min="1789" max="1789" width="7.5703125" style="507" customWidth="1"/>
    <col min="1790" max="1790" width="14.140625" style="507" customWidth="1"/>
    <col min="1791" max="1791" width="1" style="507" customWidth="1"/>
    <col min="1792" max="2039" width="9.140625" style="507"/>
    <col min="2040" max="2040" width="8.7109375" style="507" customWidth="1"/>
    <col min="2041" max="2041" width="9.85546875" style="507" customWidth="1"/>
    <col min="2042" max="2042" width="1" style="507" customWidth="1"/>
    <col min="2043" max="2043" width="10.85546875" style="507" customWidth="1"/>
    <col min="2044" max="2044" width="54.5703125" style="507" customWidth="1"/>
    <col min="2045" max="2045" width="7.5703125" style="507" customWidth="1"/>
    <col min="2046" max="2046" width="14.140625" style="507" customWidth="1"/>
    <col min="2047" max="2047" width="1" style="507" customWidth="1"/>
    <col min="2048" max="2295" width="9.140625" style="507"/>
    <col min="2296" max="2296" width="8.7109375" style="507" customWidth="1"/>
    <col min="2297" max="2297" width="9.85546875" style="507" customWidth="1"/>
    <col min="2298" max="2298" width="1" style="507" customWidth="1"/>
    <col min="2299" max="2299" width="10.85546875" style="507" customWidth="1"/>
    <col min="2300" max="2300" width="54.5703125" style="507" customWidth="1"/>
    <col min="2301" max="2301" width="7.5703125" style="507" customWidth="1"/>
    <col min="2302" max="2302" width="14.140625" style="507" customWidth="1"/>
    <col min="2303" max="2303" width="1" style="507" customWidth="1"/>
    <col min="2304" max="2551" width="9.140625" style="507"/>
    <col min="2552" max="2552" width="8.7109375" style="507" customWidth="1"/>
    <col min="2553" max="2553" width="9.85546875" style="507" customWidth="1"/>
    <col min="2554" max="2554" width="1" style="507" customWidth="1"/>
    <col min="2555" max="2555" width="10.85546875" style="507" customWidth="1"/>
    <col min="2556" max="2556" width="54.5703125" style="507" customWidth="1"/>
    <col min="2557" max="2557" width="7.5703125" style="507" customWidth="1"/>
    <col min="2558" max="2558" width="14.140625" style="507" customWidth="1"/>
    <col min="2559" max="2559" width="1" style="507" customWidth="1"/>
    <col min="2560" max="2807" width="9.140625" style="507"/>
    <col min="2808" max="2808" width="8.7109375" style="507" customWidth="1"/>
    <col min="2809" max="2809" width="9.85546875" style="507" customWidth="1"/>
    <col min="2810" max="2810" width="1" style="507" customWidth="1"/>
    <col min="2811" max="2811" width="10.85546875" style="507" customWidth="1"/>
    <col min="2812" max="2812" width="54.5703125" style="507" customWidth="1"/>
    <col min="2813" max="2813" width="7.5703125" style="507" customWidth="1"/>
    <col min="2814" max="2814" width="14.140625" style="507" customWidth="1"/>
    <col min="2815" max="2815" width="1" style="507" customWidth="1"/>
    <col min="2816" max="3063" width="9.140625" style="507"/>
    <col min="3064" max="3064" width="8.7109375" style="507" customWidth="1"/>
    <col min="3065" max="3065" width="9.85546875" style="507" customWidth="1"/>
    <col min="3066" max="3066" width="1" style="507" customWidth="1"/>
    <col min="3067" max="3067" width="10.85546875" style="507" customWidth="1"/>
    <col min="3068" max="3068" width="54.5703125" style="507" customWidth="1"/>
    <col min="3069" max="3069" width="7.5703125" style="507" customWidth="1"/>
    <col min="3070" max="3070" width="14.140625" style="507" customWidth="1"/>
    <col min="3071" max="3071" width="1" style="507" customWidth="1"/>
    <col min="3072" max="3319" width="9.140625" style="507"/>
    <col min="3320" max="3320" width="8.7109375" style="507" customWidth="1"/>
    <col min="3321" max="3321" width="9.85546875" style="507" customWidth="1"/>
    <col min="3322" max="3322" width="1" style="507" customWidth="1"/>
    <col min="3323" max="3323" width="10.85546875" style="507" customWidth="1"/>
    <col min="3324" max="3324" width="54.5703125" style="507" customWidth="1"/>
    <col min="3325" max="3325" width="7.5703125" style="507" customWidth="1"/>
    <col min="3326" max="3326" width="14.140625" style="507" customWidth="1"/>
    <col min="3327" max="3327" width="1" style="507" customWidth="1"/>
    <col min="3328" max="3575" width="9.140625" style="507"/>
    <col min="3576" max="3576" width="8.7109375" style="507" customWidth="1"/>
    <col min="3577" max="3577" width="9.85546875" style="507" customWidth="1"/>
    <col min="3578" max="3578" width="1" style="507" customWidth="1"/>
    <col min="3579" max="3579" width="10.85546875" style="507" customWidth="1"/>
    <col min="3580" max="3580" width="54.5703125" style="507" customWidth="1"/>
    <col min="3581" max="3581" width="7.5703125" style="507" customWidth="1"/>
    <col min="3582" max="3582" width="14.140625" style="507" customWidth="1"/>
    <col min="3583" max="3583" width="1" style="507" customWidth="1"/>
    <col min="3584" max="3831" width="9.140625" style="507"/>
    <col min="3832" max="3832" width="8.7109375" style="507" customWidth="1"/>
    <col min="3833" max="3833" width="9.85546875" style="507" customWidth="1"/>
    <col min="3834" max="3834" width="1" style="507" customWidth="1"/>
    <col min="3835" max="3835" width="10.85546875" style="507" customWidth="1"/>
    <col min="3836" max="3836" width="54.5703125" style="507" customWidth="1"/>
    <col min="3837" max="3837" width="7.5703125" style="507" customWidth="1"/>
    <col min="3838" max="3838" width="14.140625" style="507" customWidth="1"/>
    <col min="3839" max="3839" width="1" style="507" customWidth="1"/>
    <col min="3840" max="4087" width="9.140625" style="507"/>
    <col min="4088" max="4088" width="8.7109375" style="507" customWidth="1"/>
    <col min="4089" max="4089" width="9.85546875" style="507" customWidth="1"/>
    <col min="4090" max="4090" width="1" style="507" customWidth="1"/>
    <col min="4091" max="4091" width="10.85546875" style="507" customWidth="1"/>
    <col min="4092" max="4092" width="54.5703125" style="507" customWidth="1"/>
    <col min="4093" max="4093" width="7.5703125" style="507" customWidth="1"/>
    <col min="4094" max="4094" width="14.140625" style="507" customWidth="1"/>
    <col min="4095" max="4095" width="1" style="507" customWidth="1"/>
    <col min="4096" max="4343" width="9.140625" style="507"/>
    <col min="4344" max="4344" width="8.7109375" style="507" customWidth="1"/>
    <col min="4345" max="4345" width="9.85546875" style="507" customWidth="1"/>
    <col min="4346" max="4346" width="1" style="507" customWidth="1"/>
    <col min="4347" max="4347" width="10.85546875" style="507" customWidth="1"/>
    <col min="4348" max="4348" width="54.5703125" style="507" customWidth="1"/>
    <col min="4349" max="4349" width="7.5703125" style="507" customWidth="1"/>
    <col min="4350" max="4350" width="14.140625" style="507" customWidth="1"/>
    <col min="4351" max="4351" width="1" style="507" customWidth="1"/>
    <col min="4352" max="4599" width="9.140625" style="507"/>
    <col min="4600" max="4600" width="8.7109375" style="507" customWidth="1"/>
    <col min="4601" max="4601" width="9.85546875" style="507" customWidth="1"/>
    <col min="4602" max="4602" width="1" style="507" customWidth="1"/>
    <col min="4603" max="4603" width="10.85546875" style="507" customWidth="1"/>
    <col min="4604" max="4604" width="54.5703125" style="507" customWidth="1"/>
    <col min="4605" max="4605" width="7.5703125" style="507" customWidth="1"/>
    <col min="4606" max="4606" width="14.140625" style="507" customWidth="1"/>
    <col min="4607" max="4607" width="1" style="507" customWidth="1"/>
    <col min="4608" max="4855" width="9.140625" style="507"/>
    <col min="4856" max="4856" width="8.7109375" style="507" customWidth="1"/>
    <col min="4857" max="4857" width="9.85546875" style="507" customWidth="1"/>
    <col min="4858" max="4858" width="1" style="507" customWidth="1"/>
    <col min="4859" max="4859" width="10.85546875" style="507" customWidth="1"/>
    <col min="4860" max="4860" width="54.5703125" style="507" customWidth="1"/>
    <col min="4861" max="4861" width="7.5703125" style="507" customWidth="1"/>
    <col min="4862" max="4862" width="14.140625" style="507" customWidth="1"/>
    <col min="4863" max="4863" width="1" style="507" customWidth="1"/>
    <col min="4864" max="5111" width="9.140625" style="507"/>
    <col min="5112" max="5112" width="8.7109375" style="507" customWidth="1"/>
    <col min="5113" max="5113" width="9.85546875" style="507" customWidth="1"/>
    <col min="5114" max="5114" width="1" style="507" customWidth="1"/>
    <col min="5115" max="5115" width="10.85546875" style="507" customWidth="1"/>
    <col min="5116" max="5116" width="54.5703125" style="507" customWidth="1"/>
    <col min="5117" max="5117" width="7.5703125" style="507" customWidth="1"/>
    <col min="5118" max="5118" width="14.140625" style="507" customWidth="1"/>
    <col min="5119" max="5119" width="1" style="507" customWidth="1"/>
    <col min="5120" max="5367" width="9.140625" style="507"/>
    <col min="5368" max="5368" width="8.7109375" style="507" customWidth="1"/>
    <col min="5369" max="5369" width="9.85546875" style="507" customWidth="1"/>
    <col min="5370" max="5370" width="1" style="507" customWidth="1"/>
    <col min="5371" max="5371" width="10.85546875" style="507" customWidth="1"/>
    <col min="5372" max="5372" width="54.5703125" style="507" customWidth="1"/>
    <col min="5373" max="5373" width="7.5703125" style="507" customWidth="1"/>
    <col min="5374" max="5374" width="14.140625" style="507" customWidth="1"/>
    <col min="5375" max="5375" width="1" style="507" customWidth="1"/>
    <col min="5376" max="5623" width="9.140625" style="507"/>
    <col min="5624" max="5624" width="8.7109375" style="507" customWidth="1"/>
    <col min="5625" max="5625" width="9.85546875" style="507" customWidth="1"/>
    <col min="5626" max="5626" width="1" style="507" customWidth="1"/>
    <col min="5627" max="5627" width="10.85546875" style="507" customWidth="1"/>
    <col min="5628" max="5628" width="54.5703125" style="507" customWidth="1"/>
    <col min="5629" max="5629" width="7.5703125" style="507" customWidth="1"/>
    <col min="5630" max="5630" width="14.140625" style="507" customWidth="1"/>
    <col min="5631" max="5631" width="1" style="507" customWidth="1"/>
    <col min="5632" max="5879" width="9.140625" style="507"/>
    <col min="5880" max="5880" width="8.7109375" style="507" customWidth="1"/>
    <col min="5881" max="5881" width="9.85546875" style="507" customWidth="1"/>
    <col min="5882" max="5882" width="1" style="507" customWidth="1"/>
    <col min="5883" max="5883" width="10.85546875" style="507" customWidth="1"/>
    <col min="5884" max="5884" width="54.5703125" style="507" customWidth="1"/>
    <col min="5885" max="5885" width="7.5703125" style="507" customWidth="1"/>
    <col min="5886" max="5886" width="14.140625" style="507" customWidth="1"/>
    <col min="5887" max="5887" width="1" style="507" customWidth="1"/>
    <col min="5888" max="6135" width="9.140625" style="507"/>
    <col min="6136" max="6136" width="8.7109375" style="507" customWidth="1"/>
    <col min="6137" max="6137" width="9.85546875" style="507" customWidth="1"/>
    <col min="6138" max="6138" width="1" style="507" customWidth="1"/>
    <col min="6139" max="6139" width="10.85546875" style="507" customWidth="1"/>
    <col min="6140" max="6140" width="54.5703125" style="507" customWidth="1"/>
    <col min="6141" max="6141" width="7.5703125" style="507" customWidth="1"/>
    <col min="6142" max="6142" width="14.140625" style="507" customWidth="1"/>
    <col min="6143" max="6143" width="1" style="507" customWidth="1"/>
    <col min="6144" max="6391" width="9.140625" style="507"/>
    <col min="6392" max="6392" width="8.7109375" style="507" customWidth="1"/>
    <col min="6393" max="6393" width="9.85546875" style="507" customWidth="1"/>
    <col min="6394" max="6394" width="1" style="507" customWidth="1"/>
    <col min="6395" max="6395" width="10.85546875" style="507" customWidth="1"/>
    <col min="6396" max="6396" width="54.5703125" style="507" customWidth="1"/>
    <col min="6397" max="6397" width="7.5703125" style="507" customWidth="1"/>
    <col min="6398" max="6398" width="14.140625" style="507" customWidth="1"/>
    <col min="6399" max="6399" width="1" style="507" customWidth="1"/>
    <col min="6400" max="6647" width="9.140625" style="507"/>
    <col min="6648" max="6648" width="8.7109375" style="507" customWidth="1"/>
    <col min="6649" max="6649" width="9.85546875" style="507" customWidth="1"/>
    <col min="6650" max="6650" width="1" style="507" customWidth="1"/>
    <col min="6651" max="6651" width="10.85546875" style="507" customWidth="1"/>
    <col min="6652" max="6652" width="54.5703125" style="507" customWidth="1"/>
    <col min="6653" max="6653" width="7.5703125" style="507" customWidth="1"/>
    <col min="6654" max="6654" width="14.140625" style="507" customWidth="1"/>
    <col min="6655" max="6655" width="1" style="507" customWidth="1"/>
    <col min="6656" max="6903" width="9.140625" style="507"/>
    <col min="6904" max="6904" width="8.7109375" style="507" customWidth="1"/>
    <col min="6905" max="6905" width="9.85546875" style="507" customWidth="1"/>
    <col min="6906" max="6906" width="1" style="507" customWidth="1"/>
    <col min="6907" max="6907" width="10.85546875" style="507" customWidth="1"/>
    <col min="6908" max="6908" width="54.5703125" style="507" customWidth="1"/>
    <col min="6909" max="6909" width="7.5703125" style="507" customWidth="1"/>
    <col min="6910" max="6910" width="14.140625" style="507" customWidth="1"/>
    <col min="6911" max="6911" width="1" style="507" customWidth="1"/>
    <col min="6912" max="7159" width="9.140625" style="507"/>
    <col min="7160" max="7160" width="8.7109375" style="507" customWidth="1"/>
    <col min="7161" max="7161" width="9.85546875" style="507" customWidth="1"/>
    <col min="7162" max="7162" width="1" style="507" customWidth="1"/>
    <col min="7163" max="7163" width="10.85546875" style="507" customWidth="1"/>
    <col min="7164" max="7164" width="54.5703125" style="507" customWidth="1"/>
    <col min="7165" max="7165" width="7.5703125" style="507" customWidth="1"/>
    <col min="7166" max="7166" width="14.140625" style="507" customWidth="1"/>
    <col min="7167" max="7167" width="1" style="507" customWidth="1"/>
    <col min="7168" max="7415" width="9.140625" style="507"/>
    <col min="7416" max="7416" width="8.7109375" style="507" customWidth="1"/>
    <col min="7417" max="7417" width="9.85546875" style="507" customWidth="1"/>
    <col min="7418" max="7418" width="1" style="507" customWidth="1"/>
    <col min="7419" max="7419" width="10.85546875" style="507" customWidth="1"/>
    <col min="7420" max="7420" width="54.5703125" style="507" customWidth="1"/>
    <col min="7421" max="7421" width="7.5703125" style="507" customWidth="1"/>
    <col min="7422" max="7422" width="14.140625" style="507" customWidth="1"/>
    <col min="7423" max="7423" width="1" style="507" customWidth="1"/>
    <col min="7424" max="7671" width="9.140625" style="507"/>
    <col min="7672" max="7672" width="8.7109375" style="507" customWidth="1"/>
    <col min="7673" max="7673" width="9.85546875" style="507" customWidth="1"/>
    <col min="7674" max="7674" width="1" style="507" customWidth="1"/>
    <col min="7675" max="7675" width="10.85546875" style="507" customWidth="1"/>
    <col min="7676" max="7676" width="54.5703125" style="507" customWidth="1"/>
    <col min="7677" max="7677" width="7.5703125" style="507" customWidth="1"/>
    <col min="7678" max="7678" width="14.140625" style="507" customWidth="1"/>
    <col min="7679" max="7679" width="1" style="507" customWidth="1"/>
    <col min="7680" max="7927" width="9.140625" style="507"/>
    <col min="7928" max="7928" width="8.7109375" style="507" customWidth="1"/>
    <col min="7929" max="7929" width="9.85546875" style="507" customWidth="1"/>
    <col min="7930" max="7930" width="1" style="507" customWidth="1"/>
    <col min="7931" max="7931" width="10.85546875" style="507" customWidth="1"/>
    <col min="7932" max="7932" width="54.5703125" style="507" customWidth="1"/>
    <col min="7933" max="7933" width="7.5703125" style="507" customWidth="1"/>
    <col min="7934" max="7934" width="14.140625" style="507" customWidth="1"/>
    <col min="7935" max="7935" width="1" style="507" customWidth="1"/>
    <col min="7936" max="8183" width="9.140625" style="507"/>
    <col min="8184" max="8184" width="8.7109375" style="507" customWidth="1"/>
    <col min="8185" max="8185" width="9.85546875" style="507" customWidth="1"/>
    <col min="8186" max="8186" width="1" style="507" customWidth="1"/>
    <col min="8187" max="8187" width="10.85546875" style="507" customWidth="1"/>
    <col min="8188" max="8188" width="54.5703125" style="507" customWidth="1"/>
    <col min="8189" max="8189" width="7.5703125" style="507" customWidth="1"/>
    <col min="8190" max="8190" width="14.140625" style="507" customWidth="1"/>
    <col min="8191" max="8191" width="1" style="507" customWidth="1"/>
    <col min="8192" max="8439" width="9.140625" style="507"/>
    <col min="8440" max="8440" width="8.7109375" style="507" customWidth="1"/>
    <col min="8441" max="8441" width="9.85546875" style="507" customWidth="1"/>
    <col min="8442" max="8442" width="1" style="507" customWidth="1"/>
    <col min="8443" max="8443" width="10.85546875" style="507" customWidth="1"/>
    <col min="8444" max="8444" width="54.5703125" style="507" customWidth="1"/>
    <col min="8445" max="8445" width="7.5703125" style="507" customWidth="1"/>
    <col min="8446" max="8446" width="14.140625" style="507" customWidth="1"/>
    <col min="8447" max="8447" width="1" style="507" customWidth="1"/>
    <col min="8448" max="8695" width="9.140625" style="507"/>
    <col min="8696" max="8696" width="8.7109375" style="507" customWidth="1"/>
    <col min="8697" max="8697" width="9.85546875" style="507" customWidth="1"/>
    <col min="8698" max="8698" width="1" style="507" customWidth="1"/>
    <col min="8699" max="8699" width="10.85546875" style="507" customWidth="1"/>
    <col min="8700" max="8700" width="54.5703125" style="507" customWidth="1"/>
    <col min="8701" max="8701" width="7.5703125" style="507" customWidth="1"/>
    <col min="8702" max="8702" width="14.140625" style="507" customWidth="1"/>
    <col min="8703" max="8703" width="1" style="507" customWidth="1"/>
    <col min="8704" max="8951" width="9.140625" style="507"/>
    <col min="8952" max="8952" width="8.7109375" style="507" customWidth="1"/>
    <col min="8953" max="8953" width="9.85546875" style="507" customWidth="1"/>
    <col min="8954" max="8954" width="1" style="507" customWidth="1"/>
    <col min="8955" max="8955" width="10.85546875" style="507" customWidth="1"/>
    <col min="8956" max="8956" width="54.5703125" style="507" customWidth="1"/>
    <col min="8957" max="8957" width="7.5703125" style="507" customWidth="1"/>
    <col min="8958" max="8958" width="14.140625" style="507" customWidth="1"/>
    <col min="8959" max="8959" width="1" style="507" customWidth="1"/>
    <col min="8960" max="9207" width="9.140625" style="507"/>
    <col min="9208" max="9208" width="8.7109375" style="507" customWidth="1"/>
    <col min="9209" max="9209" width="9.85546875" style="507" customWidth="1"/>
    <col min="9210" max="9210" width="1" style="507" customWidth="1"/>
    <col min="9211" max="9211" width="10.85546875" style="507" customWidth="1"/>
    <col min="9212" max="9212" width="54.5703125" style="507" customWidth="1"/>
    <col min="9213" max="9213" width="7.5703125" style="507" customWidth="1"/>
    <col min="9214" max="9214" width="14.140625" style="507" customWidth="1"/>
    <col min="9215" max="9215" width="1" style="507" customWidth="1"/>
    <col min="9216" max="9463" width="9.140625" style="507"/>
    <col min="9464" max="9464" width="8.7109375" style="507" customWidth="1"/>
    <col min="9465" max="9465" width="9.85546875" style="507" customWidth="1"/>
    <col min="9466" max="9466" width="1" style="507" customWidth="1"/>
    <col min="9467" max="9467" width="10.85546875" style="507" customWidth="1"/>
    <col min="9468" max="9468" width="54.5703125" style="507" customWidth="1"/>
    <col min="9469" max="9469" width="7.5703125" style="507" customWidth="1"/>
    <col min="9470" max="9470" width="14.140625" style="507" customWidth="1"/>
    <col min="9471" max="9471" width="1" style="507" customWidth="1"/>
    <col min="9472" max="9719" width="9.140625" style="507"/>
    <col min="9720" max="9720" width="8.7109375" style="507" customWidth="1"/>
    <col min="9721" max="9721" width="9.85546875" style="507" customWidth="1"/>
    <col min="9722" max="9722" width="1" style="507" customWidth="1"/>
    <col min="9723" max="9723" width="10.85546875" style="507" customWidth="1"/>
    <col min="9724" max="9724" width="54.5703125" style="507" customWidth="1"/>
    <col min="9725" max="9725" width="7.5703125" style="507" customWidth="1"/>
    <col min="9726" max="9726" width="14.140625" style="507" customWidth="1"/>
    <col min="9727" max="9727" width="1" style="507" customWidth="1"/>
    <col min="9728" max="9975" width="9.140625" style="507"/>
    <col min="9976" max="9976" width="8.7109375" style="507" customWidth="1"/>
    <col min="9977" max="9977" width="9.85546875" style="507" customWidth="1"/>
    <col min="9978" max="9978" width="1" style="507" customWidth="1"/>
    <col min="9979" max="9979" width="10.85546875" style="507" customWidth="1"/>
    <col min="9980" max="9980" width="54.5703125" style="507" customWidth="1"/>
    <col min="9981" max="9981" width="7.5703125" style="507" customWidth="1"/>
    <col min="9982" max="9982" width="14.140625" style="507" customWidth="1"/>
    <col min="9983" max="9983" width="1" style="507" customWidth="1"/>
    <col min="9984" max="10231" width="9.140625" style="507"/>
    <col min="10232" max="10232" width="8.7109375" style="507" customWidth="1"/>
    <col min="10233" max="10233" width="9.85546875" style="507" customWidth="1"/>
    <col min="10234" max="10234" width="1" style="507" customWidth="1"/>
    <col min="10235" max="10235" width="10.85546875" style="507" customWidth="1"/>
    <col min="10236" max="10236" width="54.5703125" style="507" customWidth="1"/>
    <col min="10237" max="10237" width="7.5703125" style="507" customWidth="1"/>
    <col min="10238" max="10238" width="14.140625" style="507" customWidth="1"/>
    <col min="10239" max="10239" width="1" style="507" customWidth="1"/>
    <col min="10240" max="10487" width="9.140625" style="507"/>
    <col min="10488" max="10488" width="8.7109375" style="507" customWidth="1"/>
    <col min="10489" max="10489" width="9.85546875" style="507" customWidth="1"/>
    <col min="10490" max="10490" width="1" style="507" customWidth="1"/>
    <col min="10491" max="10491" width="10.85546875" style="507" customWidth="1"/>
    <col min="10492" max="10492" width="54.5703125" style="507" customWidth="1"/>
    <col min="10493" max="10493" width="7.5703125" style="507" customWidth="1"/>
    <col min="10494" max="10494" width="14.140625" style="507" customWidth="1"/>
    <col min="10495" max="10495" width="1" style="507" customWidth="1"/>
    <col min="10496" max="10743" width="9.140625" style="507"/>
    <col min="10744" max="10744" width="8.7109375" style="507" customWidth="1"/>
    <col min="10745" max="10745" width="9.85546875" style="507" customWidth="1"/>
    <col min="10746" max="10746" width="1" style="507" customWidth="1"/>
    <col min="10747" max="10747" width="10.85546875" style="507" customWidth="1"/>
    <col min="10748" max="10748" width="54.5703125" style="507" customWidth="1"/>
    <col min="10749" max="10749" width="7.5703125" style="507" customWidth="1"/>
    <col min="10750" max="10750" width="14.140625" style="507" customWidth="1"/>
    <col min="10751" max="10751" width="1" style="507" customWidth="1"/>
    <col min="10752" max="10999" width="9.140625" style="507"/>
    <col min="11000" max="11000" width="8.7109375" style="507" customWidth="1"/>
    <col min="11001" max="11001" width="9.85546875" style="507" customWidth="1"/>
    <col min="11002" max="11002" width="1" style="507" customWidth="1"/>
    <col min="11003" max="11003" width="10.85546875" style="507" customWidth="1"/>
    <col min="11004" max="11004" width="54.5703125" style="507" customWidth="1"/>
    <col min="11005" max="11005" width="7.5703125" style="507" customWidth="1"/>
    <col min="11006" max="11006" width="14.140625" style="507" customWidth="1"/>
    <col min="11007" max="11007" width="1" style="507" customWidth="1"/>
    <col min="11008" max="11255" width="9.140625" style="507"/>
    <col min="11256" max="11256" width="8.7109375" style="507" customWidth="1"/>
    <col min="11257" max="11257" width="9.85546875" style="507" customWidth="1"/>
    <col min="11258" max="11258" width="1" style="507" customWidth="1"/>
    <col min="11259" max="11259" width="10.85546875" style="507" customWidth="1"/>
    <col min="11260" max="11260" width="54.5703125" style="507" customWidth="1"/>
    <col min="11261" max="11261" width="7.5703125" style="507" customWidth="1"/>
    <col min="11262" max="11262" width="14.140625" style="507" customWidth="1"/>
    <col min="11263" max="11263" width="1" style="507" customWidth="1"/>
    <col min="11264" max="11511" width="9.140625" style="507"/>
    <col min="11512" max="11512" width="8.7109375" style="507" customWidth="1"/>
    <col min="11513" max="11513" width="9.85546875" style="507" customWidth="1"/>
    <col min="11514" max="11514" width="1" style="507" customWidth="1"/>
    <col min="11515" max="11515" width="10.85546875" style="507" customWidth="1"/>
    <col min="11516" max="11516" width="54.5703125" style="507" customWidth="1"/>
    <col min="11517" max="11517" width="7.5703125" style="507" customWidth="1"/>
    <col min="11518" max="11518" width="14.140625" style="507" customWidth="1"/>
    <col min="11519" max="11519" width="1" style="507" customWidth="1"/>
    <col min="11520" max="11767" width="9.140625" style="507"/>
    <col min="11768" max="11768" width="8.7109375" style="507" customWidth="1"/>
    <col min="11769" max="11769" width="9.85546875" style="507" customWidth="1"/>
    <col min="11770" max="11770" width="1" style="507" customWidth="1"/>
    <col min="11771" max="11771" width="10.85546875" style="507" customWidth="1"/>
    <col min="11772" max="11772" width="54.5703125" style="507" customWidth="1"/>
    <col min="11773" max="11773" width="7.5703125" style="507" customWidth="1"/>
    <col min="11774" max="11774" width="14.140625" style="507" customWidth="1"/>
    <col min="11775" max="11775" width="1" style="507" customWidth="1"/>
    <col min="11776" max="12023" width="9.140625" style="507"/>
    <col min="12024" max="12024" width="8.7109375" style="507" customWidth="1"/>
    <col min="12025" max="12025" width="9.85546875" style="507" customWidth="1"/>
    <col min="12026" max="12026" width="1" style="507" customWidth="1"/>
    <col min="12027" max="12027" width="10.85546875" style="507" customWidth="1"/>
    <col min="12028" max="12028" width="54.5703125" style="507" customWidth="1"/>
    <col min="12029" max="12029" width="7.5703125" style="507" customWidth="1"/>
    <col min="12030" max="12030" width="14.140625" style="507" customWidth="1"/>
    <col min="12031" max="12031" width="1" style="507" customWidth="1"/>
    <col min="12032" max="12279" width="9.140625" style="507"/>
    <col min="12280" max="12280" width="8.7109375" style="507" customWidth="1"/>
    <col min="12281" max="12281" width="9.85546875" style="507" customWidth="1"/>
    <col min="12282" max="12282" width="1" style="507" customWidth="1"/>
    <col min="12283" max="12283" width="10.85546875" style="507" customWidth="1"/>
    <col min="12284" max="12284" width="54.5703125" style="507" customWidth="1"/>
    <col min="12285" max="12285" width="7.5703125" style="507" customWidth="1"/>
    <col min="12286" max="12286" width="14.140625" style="507" customWidth="1"/>
    <col min="12287" max="12287" width="1" style="507" customWidth="1"/>
    <col min="12288" max="12535" width="9.140625" style="507"/>
    <col min="12536" max="12536" width="8.7109375" style="507" customWidth="1"/>
    <col min="12537" max="12537" width="9.85546875" style="507" customWidth="1"/>
    <col min="12538" max="12538" width="1" style="507" customWidth="1"/>
    <col min="12539" max="12539" width="10.85546875" style="507" customWidth="1"/>
    <col min="12540" max="12540" width="54.5703125" style="507" customWidth="1"/>
    <col min="12541" max="12541" width="7.5703125" style="507" customWidth="1"/>
    <col min="12542" max="12542" width="14.140625" style="507" customWidth="1"/>
    <col min="12543" max="12543" width="1" style="507" customWidth="1"/>
    <col min="12544" max="12791" width="9.140625" style="507"/>
    <col min="12792" max="12792" width="8.7109375" style="507" customWidth="1"/>
    <col min="12793" max="12793" width="9.85546875" style="507" customWidth="1"/>
    <col min="12794" max="12794" width="1" style="507" customWidth="1"/>
    <col min="12795" max="12795" width="10.85546875" style="507" customWidth="1"/>
    <col min="12796" max="12796" width="54.5703125" style="507" customWidth="1"/>
    <col min="12797" max="12797" width="7.5703125" style="507" customWidth="1"/>
    <col min="12798" max="12798" width="14.140625" style="507" customWidth="1"/>
    <col min="12799" max="12799" width="1" style="507" customWidth="1"/>
    <col min="12800" max="13047" width="9.140625" style="507"/>
    <col min="13048" max="13048" width="8.7109375" style="507" customWidth="1"/>
    <col min="13049" max="13049" width="9.85546875" style="507" customWidth="1"/>
    <col min="13050" max="13050" width="1" style="507" customWidth="1"/>
    <col min="13051" max="13051" width="10.85546875" style="507" customWidth="1"/>
    <col min="13052" max="13052" width="54.5703125" style="507" customWidth="1"/>
    <col min="13053" max="13053" width="7.5703125" style="507" customWidth="1"/>
    <col min="13054" max="13054" width="14.140625" style="507" customWidth="1"/>
    <col min="13055" max="13055" width="1" style="507" customWidth="1"/>
    <col min="13056" max="13303" width="9.140625" style="507"/>
    <col min="13304" max="13304" width="8.7109375" style="507" customWidth="1"/>
    <col min="13305" max="13305" width="9.85546875" style="507" customWidth="1"/>
    <col min="13306" max="13306" width="1" style="507" customWidth="1"/>
    <col min="13307" max="13307" width="10.85546875" style="507" customWidth="1"/>
    <col min="13308" max="13308" width="54.5703125" style="507" customWidth="1"/>
    <col min="13309" max="13309" width="7.5703125" style="507" customWidth="1"/>
    <col min="13310" max="13310" width="14.140625" style="507" customWidth="1"/>
    <col min="13311" max="13311" width="1" style="507" customWidth="1"/>
    <col min="13312" max="13559" width="9.140625" style="507"/>
    <col min="13560" max="13560" width="8.7109375" style="507" customWidth="1"/>
    <col min="13561" max="13561" width="9.85546875" style="507" customWidth="1"/>
    <col min="13562" max="13562" width="1" style="507" customWidth="1"/>
    <col min="13563" max="13563" width="10.85546875" style="507" customWidth="1"/>
    <col min="13564" max="13564" width="54.5703125" style="507" customWidth="1"/>
    <col min="13565" max="13565" width="7.5703125" style="507" customWidth="1"/>
    <col min="13566" max="13566" width="14.140625" style="507" customWidth="1"/>
    <col min="13567" max="13567" width="1" style="507" customWidth="1"/>
    <col min="13568" max="13815" width="9.140625" style="507"/>
    <col min="13816" max="13816" width="8.7109375" style="507" customWidth="1"/>
    <col min="13817" max="13817" width="9.85546875" style="507" customWidth="1"/>
    <col min="13818" max="13818" width="1" style="507" customWidth="1"/>
    <col min="13819" max="13819" width="10.85546875" style="507" customWidth="1"/>
    <col min="13820" max="13820" width="54.5703125" style="507" customWidth="1"/>
    <col min="13821" max="13821" width="7.5703125" style="507" customWidth="1"/>
    <col min="13822" max="13822" width="14.140625" style="507" customWidth="1"/>
    <col min="13823" max="13823" width="1" style="507" customWidth="1"/>
    <col min="13824" max="14071" width="9.140625" style="507"/>
    <col min="14072" max="14072" width="8.7109375" style="507" customWidth="1"/>
    <col min="14073" max="14073" width="9.85546875" style="507" customWidth="1"/>
    <col min="14074" max="14074" width="1" style="507" customWidth="1"/>
    <col min="14075" max="14075" width="10.85546875" style="507" customWidth="1"/>
    <col min="14076" max="14076" width="54.5703125" style="507" customWidth="1"/>
    <col min="14077" max="14077" width="7.5703125" style="507" customWidth="1"/>
    <col min="14078" max="14078" width="14.140625" style="507" customWidth="1"/>
    <col min="14079" max="14079" width="1" style="507" customWidth="1"/>
    <col min="14080" max="14327" width="9.140625" style="507"/>
    <col min="14328" max="14328" width="8.7109375" style="507" customWidth="1"/>
    <col min="14329" max="14329" width="9.85546875" style="507" customWidth="1"/>
    <col min="14330" max="14330" width="1" style="507" customWidth="1"/>
    <col min="14331" max="14331" width="10.85546875" style="507" customWidth="1"/>
    <col min="14332" max="14332" width="54.5703125" style="507" customWidth="1"/>
    <col min="14333" max="14333" width="7.5703125" style="507" customWidth="1"/>
    <col min="14334" max="14334" width="14.140625" style="507" customWidth="1"/>
    <col min="14335" max="14335" width="1" style="507" customWidth="1"/>
    <col min="14336" max="14583" width="9.140625" style="507"/>
    <col min="14584" max="14584" width="8.7109375" style="507" customWidth="1"/>
    <col min="14585" max="14585" width="9.85546875" style="507" customWidth="1"/>
    <col min="14586" max="14586" width="1" style="507" customWidth="1"/>
    <col min="14587" max="14587" width="10.85546875" style="507" customWidth="1"/>
    <col min="14588" max="14588" width="54.5703125" style="507" customWidth="1"/>
    <col min="14589" max="14589" width="7.5703125" style="507" customWidth="1"/>
    <col min="14590" max="14590" width="14.140625" style="507" customWidth="1"/>
    <col min="14591" max="14591" width="1" style="507" customWidth="1"/>
    <col min="14592" max="14839" width="9.140625" style="507"/>
    <col min="14840" max="14840" width="8.7109375" style="507" customWidth="1"/>
    <col min="14841" max="14841" width="9.85546875" style="507" customWidth="1"/>
    <col min="14842" max="14842" width="1" style="507" customWidth="1"/>
    <col min="14843" max="14843" width="10.85546875" style="507" customWidth="1"/>
    <col min="14844" max="14844" width="54.5703125" style="507" customWidth="1"/>
    <col min="14845" max="14845" width="7.5703125" style="507" customWidth="1"/>
    <col min="14846" max="14846" width="14.140625" style="507" customWidth="1"/>
    <col min="14847" max="14847" width="1" style="507" customWidth="1"/>
    <col min="14848" max="15095" width="9.140625" style="507"/>
    <col min="15096" max="15096" width="8.7109375" style="507" customWidth="1"/>
    <col min="15097" max="15097" width="9.85546875" style="507" customWidth="1"/>
    <col min="15098" max="15098" width="1" style="507" customWidth="1"/>
    <col min="15099" max="15099" width="10.85546875" style="507" customWidth="1"/>
    <col min="15100" max="15100" width="54.5703125" style="507" customWidth="1"/>
    <col min="15101" max="15101" width="7.5703125" style="507" customWidth="1"/>
    <col min="15102" max="15102" width="14.140625" style="507" customWidth="1"/>
    <col min="15103" max="15103" width="1" style="507" customWidth="1"/>
    <col min="15104" max="15351" width="9.140625" style="507"/>
    <col min="15352" max="15352" width="8.7109375" style="507" customWidth="1"/>
    <col min="15353" max="15353" width="9.85546875" style="507" customWidth="1"/>
    <col min="15354" max="15354" width="1" style="507" customWidth="1"/>
    <col min="15355" max="15355" width="10.85546875" style="507" customWidth="1"/>
    <col min="15356" max="15356" width="54.5703125" style="507" customWidth="1"/>
    <col min="15357" max="15357" width="7.5703125" style="507" customWidth="1"/>
    <col min="15358" max="15358" width="14.140625" style="507" customWidth="1"/>
    <col min="15359" max="15359" width="1" style="507" customWidth="1"/>
    <col min="15360" max="15607" width="9.140625" style="507"/>
    <col min="15608" max="15608" width="8.7109375" style="507" customWidth="1"/>
    <col min="15609" max="15609" width="9.85546875" style="507" customWidth="1"/>
    <col min="15610" max="15610" width="1" style="507" customWidth="1"/>
    <col min="15611" max="15611" width="10.85546875" style="507" customWidth="1"/>
    <col min="15612" max="15612" width="54.5703125" style="507" customWidth="1"/>
    <col min="15613" max="15613" width="7.5703125" style="507" customWidth="1"/>
    <col min="15614" max="15614" width="14.140625" style="507" customWidth="1"/>
    <col min="15615" max="15615" width="1" style="507" customWidth="1"/>
    <col min="15616" max="15863" width="9.140625" style="507"/>
    <col min="15864" max="15864" width="8.7109375" style="507" customWidth="1"/>
    <col min="15865" max="15865" width="9.85546875" style="507" customWidth="1"/>
    <col min="15866" max="15866" width="1" style="507" customWidth="1"/>
    <col min="15867" max="15867" width="10.85546875" style="507" customWidth="1"/>
    <col min="15868" max="15868" width="54.5703125" style="507" customWidth="1"/>
    <col min="15869" max="15869" width="7.5703125" style="507" customWidth="1"/>
    <col min="15870" max="15870" width="14.140625" style="507" customWidth="1"/>
    <col min="15871" max="15871" width="1" style="507" customWidth="1"/>
    <col min="15872" max="16119" width="9.140625" style="507"/>
    <col min="16120" max="16120" width="8.7109375" style="507" customWidth="1"/>
    <col min="16121" max="16121" width="9.85546875" style="507" customWidth="1"/>
    <col min="16122" max="16122" width="1" style="507" customWidth="1"/>
    <col min="16123" max="16123" width="10.85546875" style="507" customWidth="1"/>
    <col min="16124" max="16124" width="54.5703125" style="507" customWidth="1"/>
    <col min="16125" max="16125" width="7.5703125" style="507" customWidth="1"/>
    <col min="16126" max="16126" width="14.140625" style="507" customWidth="1"/>
    <col min="16127" max="16127" width="1" style="507" customWidth="1"/>
    <col min="16128" max="16384" width="9.140625" style="507"/>
  </cols>
  <sheetData>
    <row r="1" spans="1:8" ht="29.25" customHeight="1" x14ac:dyDescent="0.2">
      <c r="A1" s="597" t="s">
        <v>941</v>
      </c>
      <c r="B1" s="597"/>
      <c r="C1" s="597"/>
      <c r="D1" s="597"/>
      <c r="E1" s="597"/>
      <c r="F1" s="597"/>
      <c r="G1" s="597"/>
      <c r="H1" s="597"/>
    </row>
    <row r="2" spans="1:8" ht="55.5" customHeight="1" x14ac:dyDescent="0.2">
      <c r="A2" s="598" t="s">
        <v>980</v>
      </c>
      <c r="B2" s="599"/>
      <c r="C2" s="599"/>
      <c r="D2" s="599"/>
      <c r="E2" s="599"/>
      <c r="F2" s="599"/>
      <c r="G2" s="599"/>
      <c r="H2" s="599"/>
    </row>
    <row r="3" spans="1:8" ht="17.100000000000001" customHeight="1" x14ac:dyDescent="0.2">
      <c r="A3" s="512" t="s">
        <v>43</v>
      </c>
      <c r="B3" s="600" t="s">
        <v>17</v>
      </c>
      <c r="C3" s="600"/>
      <c r="D3" s="512" t="s">
        <v>18</v>
      </c>
      <c r="E3" s="512" t="s">
        <v>77</v>
      </c>
      <c r="F3" s="601" t="s">
        <v>330</v>
      </c>
      <c r="G3" s="601"/>
      <c r="H3" s="601"/>
    </row>
    <row r="4" spans="1:8" x14ac:dyDescent="0.2">
      <c r="A4" s="513" t="s">
        <v>102</v>
      </c>
      <c r="B4" s="595"/>
      <c r="C4" s="595"/>
      <c r="D4" s="513"/>
      <c r="E4" s="514" t="s">
        <v>103</v>
      </c>
      <c r="F4" s="596" t="s">
        <v>523</v>
      </c>
      <c r="G4" s="596"/>
      <c r="H4" s="596"/>
    </row>
    <row r="5" spans="1:8" ht="15" x14ac:dyDescent="0.2">
      <c r="A5" s="508"/>
      <c r="B5" s="593" t="s">
        <v>104</v>
      </c>
      <c r="C5" s="593"/>
      <c r="D5" s="515"/>
      <c r="E5" s="516" t="s">
        <v>105</v>
      </c>
      <c r="F5" s="594" t="s">
        <v>524</v>
      </c>
      <c r="G5" s="594"/>
      <c r="H5" s="594"/>
    </row>
    <row r="6" spans="1:8" ht="45" x14ac:dyDescent="0.2">
      <c r="A6" s="509"/>
      <c r="B6" s="589"/>
      <c r="C6" s="589"/>
      <c r="D6" s="510" t="s">
        <v>525</v>
      </c>
      <c r="E6" s="511" t="s">
        <v>526</v>
      </c>
      <c r="F6" s="590" t="s">
        <v>524</v>
      </c>
      <c r="G6" s="590"/>
      <c r="H6" s="590"/>
    </row>
    <row r="7" spans="1:8" ht="15" x14ac:dyDescent="0.2">
      <c r="A7" s="508"/>
      <c r="B7" s="593" t="s">
        <v>527</v>
      </c>
      <c r="C7" s="593"/>
      <c r="D7" s="515"/>
      <c r="E7" s="516" t="s">
        <v>528</v>
      </c>
      <c r="F7" s="594" t="s">
        <v>337</v>
      </c>
      <c r="G7" s="594"/>
      <c r="H7" s="594"/>
    </row>
    <row r="8" spans="1:8" ht="22.5" x14ac:dyDescent="0.2">
      <c r="A8" s="509"/>
      <c r="B8" s="589"/>
      <c r="C8" s="589"/>
      <c r="D8" s="510" t="s">
        <v>529</v>
      </c>
      <c r="E8" s="511" t="s">
        <v>530</v>
      </c>
      <c r="F8" s="590" t="s">
        <v>337</v>
      </c>
      <c r="G8" s="590"/>
      <c r="H8" s="590"/>
    </row>
    <row r="9" spans="1:8" ht="15" x14ac:dyDescent="0.2">
      <c r="A9" s="508"/>
      <c r="B9" s="593" t="s">
        <v>332</v>
      </c>
      <c r="C9" s="593"/>
      <c r="D9" s="515"/>
      <c r="E9" s="516" t="s">
        <v>111</v>
      </c>
      <c r="F9" s="594" t="s">
        <v>372</v>
      </c>
      <c r="G9" s="594"/>
      <c r="H9" s="594"/>
    </row>
    <row r="10" spans="1:8" x14ac:dyDescent="0.2">
      <c r="A10" s="509"/>
      <c r="B10" s="589"/>
      <c r="C10" s="589"/>
      <c r="D10" s="510" t="s">
        <v>208</v>
      </c>
      <c r="E10" s="511" t="s">
        <v>60</v>
      </c>
      <c r="F10" s="590" t="s">
        <v>372</v>
      </c>
      <c r="G10" s="590"/>
      <c r="H10" s="590"/>
    </row>
    <row r="11" spans="1:8" x14ac:dyDescent="0.2">
      <c r="A11" s="513" t="s">
        <v>335</v>
      </c>
      <c r="B11" s="595"/>
      <c r="C11" s="595"/>
      <c r="D11" s="513"/>
      <c r="E11" s="514" t="s">
        <v>336</v>
      </c>
      <c r="F11" s="596" t="s">
        <v>337</v>
      </c>
      <c r="G11" s="596"/>
      <c r="H11" s="596"/>
    </row>
    <row r="12" spans="1:8" ht="15" x14ac:dyDescent="0.2">
      <c r="A12" s="508"/>
      <c r="B12" s="593" t="s">
        <v>338</v>
      </c>
      <c r="C12" s="593"/>
      <c r="D12" s="515"/>
      <c r="E12" s="516" t="s">
        <v>111</v>
      </c>
      <c r="F12" s="594" t="s">
        <v>337</v>
      </c>
      <c r="G12" s="594"/>
      <c r="H12" s="594"/>
    </row>
    <row r="13" spans="1:8" x14ac:dyDescent="0.2">
      <c r="A13" s="509"/>
      <c r="B13" s="589"/>
      <c r="C13" s="589"/>
      <c r="D13" s="510" t="s">
        <v>240</v>
      </c>
      <c r="E13" s="511" t="s">
        <v>145</v>
      </c>
      <c r="F13" s="590" t="s">
        <v>531</v>
      </c>
      <c r="G13" s="590"/>
      <c r="H13" s="590"/>
    </row>
    <row r="14" spans="1:8" x14ac:dyDescent="0.2">
      <c r="A14" s="509"/>
      <c r="B14" s="589"/>
      <c r="C14" s="589"/>
      <c r="D14" s="510" t="s">
        <v>202</v>
      </c>
      <c r="E14" s="511" t="s">
        <v>58</v>
      </c>
      <c r="F14" s="590" t="s">
        <v>532</v>
      </c>
      <c r="G14" s="590"/>
      <c r="H14" s="590"/>
    </row>
    <row r="15" spans="1:8" x14ac:dyDescent="0.2">
      <c r="A15" s="509"/>
      <c r="B15" s="589"/>
      <c r="C15" s="589"/>
      <c r="D15" s="510" t="s">
        <v>226</v>
      </c>
      <c r="E15" s="511" t="s">
        <v>74</v>
      </c>
      <c r="F15" s="590" t="s">
        <v>533</v>
      </c>
      <c r="G15" s="590"/>
      <c r="H15" s="590"/>
    </row>
    <row r="16" spans="1:8" x14ac:dyDescent="0.2">
      <c r="A16" s="509"/>
      <c r="B16" s="589"/>
      <c r="C16" s="589"/>
      <c r="D16" s="510" t="s">
        <v>208</v>
      </c>
      <c r="E16" s="511" t="s">
        <v>60</v>
      </c>
      <c r="F16" s="590" t="s">
        <v>534</v>
      </c>
      <c r="G16" s="590"/>
      <c r="H16" s="590"/>
    </row>
    <row r="17" spans="1:8" x14ac:dyDescent="0.2">
      <c r="A17" s="513" t="s">
        <v>21</v>
      </c>
      <c r="B17" s="595"/>
      <c r="C17" s="595"/>
      <c r="D17" s="513"/>
      <c r="E17" s="514" t="s">
        <v>339</v>
      </c>
      <c r="F17" s="605" t="s">
        <v>983</v>
      </c>
      <c r="G17" s="596"/>
      <c r="H17" s="596"/>
    </row>
    <row r="18" spans="1:8" x14ac:dyDescent="0.2">
      <c r="A18" s="573"/>
      <c r="B18" s="576" t="s">
        <v>944</v>
      </c>
      <c r="C18" s="577"/>
      <c r="D18" s="578"/>
      <c r="E18" s="579" t="s">
        <v>965</v>
      </c>
      <c r="F18" s="609" t="s">
        <v>433</v>
      </c>
      <c r="G18" s="610"/>
      <c r="H18" s="611"/>
    </row>
    <row r="19" spans="1:8" ht="45" x14ac:dyDescent="0.2">
      <c r="A19" s="573"/>
      <c r="B19" s="574"/>
      <c r="C19" s="575"/>
      <c r="D19" s="580" t="s">
        <v>945</v>
      </c>
      <c r="E19" s="581" t="s">
        <v>970</v>
      </c>
      <c r="F19" s="606" t="s">
        <v>433</v>
      </c>
      <c r="G19" s="607"/>
      <c r="H19" s="608"/>
    </row>
    <row r="20" spans="1:8" ht="15" x14ac:dyDescent="0.2">
      <c r="A20" s="508"/>
      <c r="B20" s="593" t="s">
        <v>22</v>
      </c>
      <c r="C20" s="593"/>
      <c r="D20" s="515"/>
      <c r="E20" s="516" t="s">
        <v>148</v>
      </c>
      <c r="F20" s="603" t="s">
        <v>982</v>
      </c>
      <c r="G20" s="594"/>
      <c r="H20" s="594"/>
    </row>
    <row r="21" spans="1:8" x14ac:dyDescent="0.2">
      <c r="A21" s="509"/>
      <c r="B21" s="589"/>
      <c r="C21" s="589"/>
      <c r="D21" s="510" t="s">
        <v>202</v>
      </c>
      <c r="E21" s="511" t="s">
        <v>58</v>
      </c>
      <c r="F21" s="590" t="s">
        <v>535</v>
      </c>
      <c r="G21" s="590"/>
      <c r="H21" s="590"/>
    </row>
    <row r="22" spans="1:8" x14ac:dyDescent="0.2">
      <c r="A22" s="509"/>
      <c r="B22" s="589"/>
      <c r="C22" s="589"/>
      <c r="D22" s="510" t="s">
        <v>536</v>
      </c>
      <c r="E22" s="511" t="s">
        <v>59</v>
      </c>
      <c r="F22" s="590" t="s">
        <v>537</v>
      </c>
      <c r="G22" s="590"/>
      <c r="H22" s="590"/>
    </row>
    <row r="23" spans="1:8" x14ac:dyDescent="0.2">
      <c r="A23" s="509"/>
      <c r="B23" s="589"/>
      <c r="C23" s="589"/>
      <c r="D23" s="510" t="s">
        <v>208</v>
      </c>
      <c r="E23" s="511" t="s">
        <v>60</v>
      </c>
      <c r="F23" s="604" t="s">
        <v>981</v>
      </c>
      <c r="G23" s="590"/>
      <c r="H23" s="590"/>
    </row>
    <row r="24" spans="1:8" x14ac:dyDescent="0.2">
      <c r="A24" s="509"/>
      <c r="B24" s="589"/>
      <c r="C24" s="589"/>
      <c r="D24" s="510" t="s">
        <v>234</v>
      </c>
      <c r="E24" s="511" t="s">
        <v>131</v>
      </c>
      <c r="F24" s="590" t="s">
        <v>337</v>
      </c>
      <c r="G24" s="590"/>
      <c r="H24" s="590"/>
    </row>
    <row r="25" spans="1:8" x14ac:dyDescent="0.2">
      <c r="A25" s="517"/>
      <c r="B25" s="612"/>
      <c r="C25" s="613"/>
      <c r="D25" s="582" t="s">
        <v>23</v>
      </c>
      <c r="E25" s="583" t="s">
        <v>129</v>
      </c>
      <c r="F25" s="614" t="s">
        <v>971</v>
      </c>
      <c r="G25" s="615"/>
      <c r="H25" s="616"/>
    </row>
    <row r="26" spans="1:8" x14ac:dyDescent="0.2">
      <c r="A26" s="513" t="s">
        <v>24</v>
      </c>
      <c r="B26" s="595"/>
      <c r="C26" s="595"/>
      <c r="D26" s="513"/>
      <c r="E26" s="514" t="s">
        <v>162</v>
      </c>
      <c r="F26" s="596" t="s">
        <v>538</v>
      </c>
      <c r="G26" s="596"/>
      <c r="H26" s="596"/>
    </row>
    <row r="27" spans="1:8" ht="15" x14ac:dyDescent="0.2">
      <c r="A27" s="508"/>
      <c r="B27" s="593" t="s">
        <v>25</v>
      </c>
      <c r="C27" s="593"/>
      <c r="D27" s="515"/>
      <c r="E27" s="516" t="s">
        <v>111</v>
      </c>
      <c r="F27" s="594" t="s">
        <v>538</v>
      </c>
      <c r="G27" s="594"/>
      <c r="H27" s="594"/>
    </row>
    <row r="28" spans="1:8" x14ac:dyDescent="0.2">
      <c r="A28" s="509"/>
      <c r="B28" s="589"/>
      <c r="C28" s="589"/>
      <c r="D28" s="510" t="s">
        <v>202</v>
      </c>
      <c r="E28" s="511" t="s">
        <v>58</v>
      </c>
      <c r="F28" s="590" t="s">
        <v>354</v>
      </c>
      <c r="G28" s="590"/>
      <c r="H28" s="590"/>
    </row>
    <row r="29" spans="1:8" x14ac:dyDescent="0.2">
      <c r="A29" s="509"/>
      <c r="B29" s="589"/>
      <c r="C29" s="589"/>
      <c r="D29" s="510" t="s">
        <v>208</v>
      </c>
      <c r="E29" s="511" t="s">
        <v>60</v>
      </c>
      <c r="F29" s="590" t="s">
        <v>534</v>
      </c>
      <c r="G29" s="590"/>
      <c r="H29" s="590"/>
    </row>
    <row r="30" spans="1:8" x14ac:dyDescent="0.2">
      <c r="A30" s="513" t="s">
        <v>343</v>
      </c>
      <c r="B30" s="595"/>
      <c r="C30" s="595"/>
      <c r="D30" s="513"/>
      <c r="E30" s="514" t="s">
        <v>344</v>
      </c>
      <c r="F30" s="596" t="s">
        <v>539</v>
      </c>
      <c r="G30" s="596"/>
      <c r="H30" s="596"/>
    </row>
    <row r="31" spans="1:8" ht="15" x14ac:dyDescent="0.2">
      <c r="A31" s="508"/>
      <c r="B31" s="593" t="s">
        <v>346</v>
      </c>
      <c r="C31" s="593"/>
      <c r="D31" s="515"/>
      <c r="E31" s="516" t="s">
        <v>347</v>
      </c>
      <c r="F31" s="594" t="s">
        <v>539</v>
      </c>
      <c r="G31" s="594"/>
      <c r="H31" s="594"/>
    </row>
    <row r="32" spans="1:8" x14ac:dyDescent="0.2">
      <c r="A32" s="509"/>
      <c r="B32" s="589"/>
      <c r="C32" s="589"/>
      <c r="D32" s="510" t="s">
        <v>208</v>
      </c>
      <c r="E32" s="511" t="s">
        <v>60</v>
      </c>
      <c r="F32" s="590" t="s">
        <v>540</v>
      </c>
      <c r="G32" s="590"/>
      <c r="H32" s="590"/>
    </row>
    <row r="33" spans="1:8" x14ac:dyDescent="0.2">
      <c r="A33" s="509"/>
      <c r="B33" s="589"/>
      <c r="C33" s="589"/>
      <c r="D33" s="510" t="s">
        <v>234</v>
      </c>
      <c r="E33" s="511" t="s">
        <v>131</v>
      </c>
      <c r="F33" s="590" t="s">
        <v>354</v>
      </c>
      <c r="G33" s="590"/>
      <c r="H33" s="590"/>
    </row>
    <row r="34" spans="1:8" x14ac:dyDescent="0.2">
      <c r="A34" s="509"/>
      <c r="B34" s="589"/>
      <c r="C34" s="589"/>
      <c r="D34" s="510" t="s">
        <v>541</v>
      </c>
      <c r="E34" s="511" t="s">
        <v>392</v>
      </c>
      <c r="F34" s="590" t="s">
        <v>542</v>
      </c>
      <c r="G34" s="590"/>
      <c r="H34" s="590"/>
    </row>
    <row r="35" spans="1:8" ht="22.5" x14ac:dyDescent="0.2">
      <c r="A35" s="509"/>
      <c r="B35" s="589"/>
      <c r="C35" s="589"/>
      <c r="D35" s="510" t="s">
        <v>543</v>
      </c>
      <c r="E35" s="511" t="s">
        <v>544</v>
      </c>
      <c r="F35" s="590" t="s">
        <v>374</v>
      </c>
      <c r="G35" s="590"/>
      <c r="H35" s="590"/>
    </row>
    <row r="36" spans="1:8" ht="22.5" x14ac:dyDescent="0.2">
      <c r="A36" s="509"/>
      <c r="B36" s="589"/>
      <c r="C36" s="589"/>
      <c r="D36" s="510" t="s">
        <v>545</v>
      </c>
      <c r="E36" s="511" t="s">
        <v>546</v>
      </c>
      <c r="F36" s="590" t="s">
        <v>547</v>
      </c>
      <c r="G36" s="590"/>
      <c r="H36" s="590"/>
    </row>
    <row r="37" spans="1:8" ht="22.5" x14ac:dyDescent="0.2">
      <c r="A37" s="509"/>
      <c r="B37" s="589"/>
      <c r="C37" s="589"/>
      <c r="D37" s="510" t="s">
        <v>548</v>
      </c>
      <c r="E37" s="511" t="s">
        <v>549</v>
      </c>
      <c r="F37" s="590" t="s">
        <v>550</v>
      </c>
      <c r="G37" s="590"/>
      <c r="H37" s="590"/>
    </row>
    <row r="38" spans="1:8" ht="22.5" x14ac:dyDescent="0.2">
      <c r="A38" s="509"/>
      <c r="B38" s="589"/>
      <c r="C38" s="589"/>
      <c r="D38" s="510" t="s">
        <v>551</v>
      </c>
      <c r="E38" s="511" t="s">
        <v>552</v>
      </c>
      <c r="F38" s="590" t="s">
        <v>553</v>
      </c>
      <c r="G38" s="590"/>
      <c r="H38" s="590"/>
    </row>
    <row r="39" spans="1:8" x14ac:dyDescent="0.2">
      <c r="A39" s="509"/>
      <c r="B39" s="589"/>
      <c r="C39" s="589"/>
      <c r="D39" s="510" t="s">
        <v>554</v>
      </c>
      <c r="E39" s="511" t="s">
        <v>555</v>
      </c>
      <c r="F39" s="590" t="s">
        <v>372</v>
      </c>
      <c r="G39" s="590"/>
      <c r="H39" s="590"/>
    </row>
    <row r="40" spans="1:8" ht="22.5" x14ac:dyDescent="0.2">
      <c r="A40" s="509"/>
      <c r="B40" s="589"/>
      <c r="C40" s="589"/>
      <c r="D40" s="510" t="s">
        <v>187</v>
      </c>
      <c r="E40" s="511" t="s">
        <v>556</v>
      </c>
      <c r="F40" s="590" t="s">
        <v>363</v>
      </c>
      <c r="G40" s="590"/>
      <c r="H40" s="590"/>
    </row>
    <row r="41" spans="1:8" x14ac:dyDescent="0.2">
      <c r="A41" s="513" t="s">
        <v>557</v>
      </c>
      <c r="B41" s="595"/>
      <c r="C41" s="595"/>
      <c r="D41" s="513"/>
      <c r="E41" s="514" t="s">
        <v>558</v>
      </c>
      <c r="F41" s="596" t="s">
        <v>559</v>
      </c>
      <c r="G41" s="596"/>
      <c r="H41" s="596"/>
    </row>
    <row r="42" spans="1:8" ht="15" x14ac:dyDescent="0.2">
      <c r="A42" s="508"/>
      <c r="B42" s="593" t="s">
        <v>560</v>
      </c>
      <c r="C42" s="593"/>
      <c r="D42" s="515"/>
      <c r="E42" s="516" t="s">
        <v>561</v>
      </c>
      <c r="F42" s="594" t="s">
        <v>562</v>
      </c>
      <c r="G42" s="594"/>
      <c r="H42" s="594"/>
    </row>
    <row r="43" spans="1:8" x14ac:dyDescent="0.2">
      <c r="A43" s="509"/>
      <c r="B43" s="589"/>
      <c r="C43" s="589"/>
      <c r="D43" s="510" t="s">
        <v>240</v>
      </c>
      <c r="E43" s="511" t="s">
        <v>145</v>
      </c>
      <c r="F43" s="590" t="s">
        <v>563</v>
      </c>
      <c r="G43" s="590"/>
      <c r="H43" s="590"/>
    </row>
    <row r="44" spans="1:8" x14ac:dyDescent="0.2">
      <c r="A44" s="509"/>
      <c r="B44" s="589"/>
      <c r="C44" s="589"/>
      <c r="D44" s="510" t="s">
        <v>208</v>
      </c>
      <c r="E44" s="511" t="s">
        <v>60</v>
      </c>
      <c r="F44" s="590" t="s">
        <v>460</v>
      </c>
      <c r="G44" s="590"/>
      <c r="H44" s="590"/>
    </row>
    <row r="45" spans="1:8" ht="15" x14ac:dyDescent="0.2">
      <c r="A45" s="508"/>
      <c r="B45" s="593" t="s">
        <v>564</v>
      </c>
      <c r="C45" s="593"/>
      <c r="D45" s="515"/>
      <c r="E45" s="516" t="s">
        <v>565</v>
      </c>
      <c r="F45" s="594" t="s">
        <v>363</v>
      </c>
      <c r="G45" s="594"/>
      <c r="H45" s="594"/>
    </row>
    <row r="46" spans="1:8" x14ac:dyDescent="0.2">
      <c r="A46" s="509"/>
      <c r="B46" s="589"/>
      <c r="C46" s="589"/>
      <c r="D46" s="510" t="s">
        <v>208</v>
      </c>
      <c r="E46" s="511" t="s">
        <v>60</v>
      </c>
      <c r="F46" s="590" t="s">
        <v>363</v>
      </c>
      <c r="G46" s="590"/>
      <c r="H46" s="590"/>
    </row>
    <row r="47" spans="1:8" x14ac:dyDescent="0.2">
      <c r="A47" s="513" t="s">
        <v>27</v>
      </c>
      <c r="B47" s="595"/>
      <c r="C47" s="595"/>
      <c r="D47" s="513"/>
      <c r="E47" s="514" t="s">
        <v>47</v>
      </c>
      <c r="F47" s="596" t="s">
        <v>985</v>
      </c>
      <c r="G47" s="596"/>
      <c r="H47" s="596"/>
    </row>
    <row r="48" spans="1:8" ht="15" x14ac:dyDescent="0.2">
      <c r="A48" s="508"/>
      <c r="B48" s="593" t="s">
        <v>365</v>
      </c>
      <c r="C48" s="593"/>
      <c r="D48" s="515"/>
      <c r="E48" s="516" t="s">
        <v>48</v>
      </c>
      <c r="F48" s="594" t="s">
        <v>366</v>
      </c>
      <c r="G48" s="594"/>
      <c r="H48" s="594"/>
    </row>
    <row r="49" spans="1:8" x14ac:dyDescent="0.2">
      <c r="A49" s="509"/>
      <c r="B49" s="589"/>
      <c r="C49" s="589"/>
      <c r="D49" s="510" t="s">
        <v>566</v>
      </c>
      <c r="E49" s="511" t="s">
        <v>50</v>
      </c>
      <c r="F49" s="590" t="s">
        <v>567</v>
      </c>
      <c r="G49" s="590"/>
      <c r="H49" s="590"/>
    </row>
    <row r="50" spans="1:8" x14ac:dyDescent="0.2">
      <c r="A50" s="509"/>
      <c r="B50" s="589"/>
      <c r="C50" s="589"/>
      <c r="D50" s="510" t="s">
        <v>568</v>
      </c>
      <c r="E50" s="511" t="s">
        <v>569</v>
      </c>
      <c r="F50" s="590" t="s">
        <v>570</v>
      </c>
      <c r="G50" s="590"/>
      <c r="H50" s="590"/>
    </row>
    <row r="51" spans="1:8" x14ac:dyDescent="0.2">
      <c r="A51" s="509"/>
      <c r="B51" s="589"/>
      <c r="C51" s="589"/>
      <c r="D51" s="510" t="s">
        <v>571</v>
      </c>
      <c r="E51" s="511" t="s">
        <v>51</v>
      </c>
      <c r="F51" s="590" t="s">
        <v>572</v>
      </c>
      <c r="G51" s="590"/>
      <c r="H51" s="590"/>
    </row>
    <row r="52" spans="1:8" x14ac:dyDescent="0.2">
      <c r="A52" s="509"/>
      <c r="B52" s="589"/>
      <c r="C52" s="589"/>
      <c r="D52" s="510" t="s">
        <v>573</v>
      </c>
      <c r="E52" s="511" t="s">
        <v>52</v>
      </c>
      <c r="F52" s="590" t="s">
        <v>574</v>
      </c>
      <c r="G52" s="590"/>
      <c r="H52" s="590"/>
    </row>
    <row r="53" spans="1:8" x14ac:dyDescent="0.2">
      <c r="A53" s="509"/>
      <c r="B53" s="589"/>
      <c r="C53" s="589"/>
      <c r="D53" s="510" t="s">
        <v>208</v>
      </c>
      <c r="E53" s="511" t="s">
        <v>60</v>
      </c>
      <c r="F53" s="590" t="s">
        <v>575</v>
      </c>
      <c r="G53" s="590"/>
      <c r="H53" s="590"/>
    </row>
    <row r="54" spans="1:8" x14ac:dyDescent="0.2">
      <c r="A54" s="509"/>
      <c r="B54" s="589"/>
      <c r="C54" s="589"/>
      <c r="D54" s="510" t="s">
        <v>576</v>
      </c>
      <c r="E54" s="511" t="s">
        <v>63</v>
      </c>
      <c r="F54" s="590" t="s">
        <v>577</v>
      </c>
      <c r="G54" s="590"/>
      <c r="H54" s="590"/>
    </row>
    <row r="55" spans="1:8" ht="15" x14ac:dyDescent="0.2">
      <c r="A55" s="508"/>
      <c r="B55" s="593" t="s">
        <v>578</v>
      </c>
      <c r="C55" s="593"/>
      <c r="D55" s="515"/>
      <c r="E55" s="516" t="s">
        <v>579</v>
      </c>
      <c r="F55" s="594" t="s">
        <v>984</v>
      </c>
      <c r="G55" s="594"/>
      <c r="H55" s="594"/>
    </row>
    <row r="56" spans="1:8" x14ac:dyDescent="0.2">
      <c r="A56" s="509"/>
      <c r="B56" s="589"/>
      <c r="C56" s="589"/>
      <c r="D56" s="510" t="s">
        <v>580</v>
      </c>
      <c r="E56" s="511" t="s">
        <v>581</v>
      </c>
      <c r="F56" s="590" t="s">
        <v>582</v>
      </c>
      <c r="G56" s="590"/>
      <c r="H56" s="590"/>
    </row>
    <row r="57" spans="1:8" ht="22.5" x14ac:dyDescent="0.2">
      <c r="A57" s="509"/>
      <c r="B57" s="589"/>
      <c r="C57" s="589"/>
      <c r="D57" s="510" t="s">
        <v>583</v>
      </c>
      <c r="E57" s="511" t="s">
        <v>584</v>
      </c>
      <c r="F57" s="590" t="s">
        <v>354</v>
      </c>
      <c r="G57" s="590"/>
      <c r="H57" s="590"/>
    </row>
    <row r="58" spans="1:8" x14ac:dyDescent="0.2">
      <c r="A58" s="509"/>
      <c r="B58" s="589"/>
      <c r="C58" s="589"/>
      <c r="D58" s="510" t="s">
        <v>202</v>
      </c>
      <c r="E58" s="511" t="s">
        <v>58</v>
      </c>
      <c r="F58" s="590" t="s">
        <v>337</v>
      </c>
      <c r="G58" s="590"/>
      <c r="H58" s="590"/>
    </row>
    <row r="59" spans="1:8" x14ac:dyDescent="0.2">
      <c r="A59" s="509"/>
      <c r="B59" s="589"/>
      <c r="C59" s="589"/>
      <c r="D59" s="510" t="s">
        <v>208</v>
      </c>
      <c r="E59" s="511" t="s">
        <v>60</v>
      </c>
      <c r="F59" s="590" t="s">
        <v>585</v>
      </c>
      <c r="G59" s="590"/>
      <c r="H59" s="590"/>
    </row>
    <row r="60" spans="1:8" ht="15" x14ac:dyDescent="0.2">
      <c r="A60" s="508"/>
      <c r="B60" s="593" t="s">
        <v>28</v>
      </c>
      <c r="C60" s="593"/>
      <c r="D60" s="515"/>
      <c r="E60" s="516" t="s">
        <v>368</v>
      </c>
      <c r="F60" s="594" t="s">
        <v>588</v>
      </c>
      <c r="G60" s="594"/>
      <c r="H60" s="594"/>
    </row>
    <row r="61" spans="1:8" x14ac:dyDescent="0.2">
      <c r="A61" s="509"/>
      <c r="B61" s="589"/>
      <c r="C61" s="589"/>
      <c r="D61" s="510" t="s">
        <v>589</v>
      </c>
      <c r="E61" s="511" t="s">
        <v>590</v>
      </c>
      <c r="F61" s="590" t="s">
        <v>591</v>
      </c>
      <c r="G61" s="590"/>
      <c r="H61" s="590"/>
    </row>
    <row r="62" spans="1:8" x14ac:dyDescent="0.2">
      <c r="A62" s="509"/>
      <c r="B62" s="589"/>
      <c r="C62" s="589"/>
      <c r="D62" s="510" t="s">
        <v>566</v>
      </c>
      <c r="E62" s="511" t="s">
        <v>50</v>
      </c>
      <c r="F62" s="590" t="s">
        <v>592</v>
      </c>
      <c r="G62" s="590"/>
      <c r="H62" s="590"/>
    </row>
    <row r="63" spans="1:8" x14ac:dyDescent="0.2">
      <c r="A63" s="509"/>
      <c r="B63" s="589"/>
      <c r="C63" s="589"/>
      <c r="D63" s="510" t="s">
        <v>568</v>
      </c>
      <c r="E63" s="511" t="s">
        <v>569</v>
      </c>
      <c r="F63" s="590" t="s">
        <v>593</v>
      </c>
      <c r="G63" s="590"/>
      <c r="H63" s="590"/>
    </row>
    <row r="64" spans="1:8" x14ac:dyDescent="0.2">
      <c r="A64" s="509"/>
      <c r="B64" s="589"/>
      <c r="C64" s="589"/>
      <c r="D64" s="510" t="s">
        <v>571</v>
      </c>
      <c r="E64" s="511" t="s">
        <v>51</v>
      </c>
      <c r="F64" s="590" t="s">
        <v>594</v>
      </c>
      <c r="G64" s="590"/>
      <c r="H64" s="590"/>
    </row>
    <row r="65" spans="1:8" x14ac:dyDescent="0.2">
      <c r="A65" s="509"/>
      <c r="B65" s="589"/>
      <c r="C65" s="589"/>
      <c r="D65" s="510" t="s">
        <v>573</v>
      </c>
      <c r="E65" s="511" t="s">
        <v>52</v>
      </c>
      <c r="F65" s="590" t="s">
        <v>595</v>
      </c>
      <c r="G65" s="590"/>
      <c r="H65" s="590"/>
    </row>
    <row r="66" spans="1:8" ht="22.5" x14ac:dyDescent="0.2">
      <c r="A66" s="509"/>
      <c r="B66" s="589"/>
      <c r="C66" s="589"/>
      <c r="D66" s="510" t="s">
        <v>596</v>
      </c>
      <c r="E66" s="511" t="s">
        <v>597</v>
      </c>
      <c r="F66" s="590" t="s">
        <v>598</v>
      </c>
      <c r="G66" s="590"/>
      <c r="H66" s="590"/>
    </row>
    <row r="67" spans="1:8" x14ac:dyDescent="0.2">
      <c r="A67" s="509"/>
      <c r="B67" s="589"/>
      <c r="C67" s="589"/>
      <c r="D67" s="510" t="s">
        <v>240</v>
      </c>
      <c r="E67" s="511" t="s">
        <v>145</v>
      </c>
      <c r="F67" s="590" t="s">
        <v>599</v>
      </c>
      <c r="G67" s="590"/>
      <c r="H67" s="590"/>
    </row>
    <row r="68" spans="1:8" x14ac:dyDescent="0.2">
      <c r="A68" s="509"/>
      <c r="B68" s="589"/>
      <c r="C68" s="589"/>
      <c r="D68" s="510" t="s">
        <v>202</v>
      </c>
      <c r="E68" s="511" t="s">
        <v>58</v>
      </c>
      <c r="F68" s="590" t="s">
        <v>600</v>
      </c>
      <c r="G68" s="590"/>
      <c r="H68" s="590"/>
    </row>
    <row r="69" spans="1:8" ht="22.5" x14ac:dyDescent="0.2">
      <c r="A69" s="509"/>
      <c r="B69" s="589"/>
      <c r="C69" s="589"/>
      <c r="D69" s="510" t="s">
        <v>601</v>
      </c>
      <c r="E69" s="511" t="s">
        <v>602</v>
      </c>
      <c r="F69" s="590" t="s">
        <v>603</v>
      </c>
      <c r="G69" s="590"/>
      <c r="H69" s="590"/>
    </row>
    <row r="70" spans="1:8" x14ac:dyDescent="0.2">
      <c r="A70" s="509"/>
      <c r="B70" s="589"/>
      <c r="C70" s="589"/>
      <c r="D70" s="510" t="s">
        <v>604</v>
      </c>
      <c r="E70" s="511" t="s">
        <v>605</v>
      </c>
      <c r="F70" s="590" t="s">
        <v>524</v>
      </c>
      <c r="G70" s="590"/>
      <c r="H70" s="590"/>
    </row>
    <row r="71" spans="1:8" x14ac:dyDescent="0.2">
      <c r="A71" s="509"/>
      <c r="B71" s="589"/>
      <c r="C71" s="589"/>
      <c r="D71" s="510" t="s">
        <v>226</v>
      </c>
      <c r="E71" s="511" t="s">
        <v>74</v>
      </c>
      <c r="F71" s="590" t="s">
        <v>606</v>
      </c>
      <c r="G71" s="590"/>
      <c r="H71" s="590"/>
    </row>
    <row r="72" spans="1:8" x14ac:dyDescent="0.2">
      <c r="A72" s="509"/>
      <c r="B72" s="589"/>
      <c r="C72" s="589"/>
      <c r="D72" s="510" t="s">
        <v>536</v>
      </c>
      <c r="E72" s="511" t="s">
        <v>59</v>
      </c>
      <c r="F72" s="590" t="s">
        <v>607</v>
      </c>
      <c r="G72" s="590"/>
      <c r="H72" s="590"/>
    </row>
    <row r="73" spans="1:8" x14ac:dyDescent="0.2">
      <c r="A73" s="509"/>
      <c r="B73" s="589"/>
      <c r="C73" s="589"/>
      <c r="D73" s="510" t="s">
        <v>608</v>
      </c>
      <c r="E73" s="511" t="s">
        <v>609</v>
      </c>
      <c r="F73" s="590" t="s">
        <v>610</v>
      </c>
      <c r="G73" s="590"/>
      <c r="H73" s="590"/>
    </row>
    <row r="74" spans="1:8" x14ac:dyDescent="0.2">
      <c r="A74" s="509"/>
      <c r="B74" s="589"/>
      <c r="C74" s="589"/>
      <c r="D74" s="510" t="s">
        <v>208</v>
      </c>
      <c r="E74" s="511" t="s">
        <v>60</v>
      </c>
      <c r="F74" s="590" t="s">
        <v>611</v>
      </c>
      <c r="G74" s="590"/>
      <c r="H74" s="590"/>
    </row>
    <row r="75" spans="1:8" x14ac:dyDescent="0.2">
      <c r="A75" s="509"/>
      <c r="B75" s="589"/>
      <c r="C75" s="589"/>
      <c r="D75" s="510" t="s">
        <v>232</v>
      </c>
      <c r="E75" s="511" t="s">
        <v>233</v>
      </c>
      <c r="F75" s="590" t="s">
        <v>360</v>
      </c>
      <c r="G75" s="590"/>
      <c r="H75" s="590"/>
    </row>
    <row r="76" spans="1:8" ht="33.75" x14ac:dyDescent="0.2">
      <c r="A76" s="509"/>
      <c r="B76" s="589"/>
      <c r="C76" s="589"/>
      <c r="D76" s="510" t="s">
        <v>612</v>
      </c>
      <c r="E76" s="511" t="s">
        <v>613</v>
      </c>
      <c r="F76" s="590" t="s">
        <v>614</v>
      </c>
      <c r="G76" s="590"/>
      <c r="H76" s="590"/>
    </row>
    <row r="77" spans="1:8" ht="33.75" x14ac:dyDescent="0.2">
      <c r="A77" s="509"/>
      <c r="B77" s="589"/>
      <c r="C77" s="589"/>
      <c r="D77" s="510" t="s">
        <v>615</v>
      </c>
      <c r="E77" s="511" t="s">
        <v>616</v>
      </c>
      <c r="F77" s="590" t="s">
        <v>617</v>
      </c>
      <c r="G77" s="590"/>
      <c r="H77" s="590"/>
    </row>
    <row r="78" spans="1:8" x14ac:dyDescent="0.2">
      <c r="A78" s="509"/>
      <c r="B78" s="589"/>
      <c r="C78" s="589"/>
      <c r="D78" s="510" t="s">
        <v>618</v>
      </c>
      <c r="E78" s="511" t="s">
        <v>619</v>
      </c>
      <c r="F78" s="590" t="s">
        <v>372</v>
      </c>
      <c r="G78" s="590"/>
      <c r="H78" s="590"/>
    </row>
    <row r="79" spans="1:8" ht="22.5" x14ac:dyDescent="0.2">
      <c r="A79" s="509"/>
      <c r="B79" s="589"/>
      <c r="C79" s="589"/>
      <c r="D79" s="510" t="s">
        <v>620</v>
      </c>
      <c r="E79" s="511" t="s">
        <v>621</v>
      </c>
      <c r="F79" s="590" t="s">
        <v>622</v>
      </c>
      <c r="G79" s="590"/>
      <c r="H79" s="590"/>
    </row>
    <row r="80" spans="1:8" x14ac:dyDescent="0.2">
      <c r="A80" s="509"/>
      <c r="B80" s="589"/>
      <c r="C80" s="589"/>
      <c r="D80" s="510" t="s">
        <v>576</v>
      </c>
      <c r="E80" s="511" t="s">
        <v>63</v>
      </c>
      <c r="F80" s="590" t="s">
        <v>623</v>
      </c>
      <c r="G80" s="590"/>
      <c r="H80" s="590"/>
    </row>
    <row r="81" spans="1:8" x14ac:dyDescent="0.2">
      <c r="A81" s="509"/>
      <c r="B81" s="589"/>
      <c r="C81" s="589"/>
      <c r="D81" s="510" t="s">
        <v>586</v>
      </c>
      <c r="E81" s="511" t="s">
        <v>587</v>
      </c>
      <c r="F81" s="590" t="s">
        <v>340</v>
      </c>
      <c r="G81" s="590"/>
      <c r="H81" s="590"/>
    </row>
    <row r="82" spans="1:8" x14ac:dyDescent="0.2">
      <c r="A82" s="509"/>
      <c r="B82" s="589"/>
      <c r="C82" s="589"/>
      <c r="D82" s="510" t="s">
        <v>234</v>
      </c>
      <c r="E82" s="511" t="s">
        <v>131</v>
      </c>
      <c r="F82" s="590" t="s">
        <v>624</v>
      </c>
      <c r="G82" s="590"/>
      <c r="H82" s="590"/>
    </row>
    <row r="83" spans="1:8" x14ac:dyDescent="0.2">
      <c r="A83" s="509"/>
      <c r="B83" s="589"/>
      <c r="C83" s="589"/>
      <c r="D83" s="510" t="s">
        <v>625</v>
      </c>
      <c r="E83" s="511" t="s">
        <v>64</v>
      </c>
      <c r="F83" s="590" t="s">
        <v>626</v>
      </c>
      <c r="G83" s="590"/>
      <c r="H83" s="590"/>
    </row>
    <row r="84" spans="1:8" x14ac:dyDescent="0.2">
      <c r="A84" s="509"/>
      <c r="B84" s="589"/>
      <c r="C84" s="589"/>
      <c r="D84" s="510" t="s">
        <v>554</v>
      </c>
      <c r="E84" s="511" t="s">
        <v>555</v>
      </c>
      <c r="F84" s="590" t="s">
        <v>363</v>
      </c>
      <c r="G84" s="590"/>
      <c r="H84" s="590"/>
    </row>
    <row r="85" spans="1:8" ht="22.5" x14ac:dyDescent="0.2">
      <c r="A85" s="509"/>
      <c r="B85" s="589"/>
      <c r="C85" s="589"/>
      <c r="D85" s="510" t="s">
        <v>627</v>
      </c>
      <c r="E85" s="511" t="s">
        <v>628</v>
      </c>
      <c r="F85" s="590" t="s">
        <v>629</v>
      </c>
      <c r="G85" s="590"/>
      <c r="H85" s="590"/>
    </row>
    <row r="86" spans="1:8" ht="22.5" x14ac:dyDescent="0.2">
      <c r="A86" s="509"/>
      <c r="B86" s="589"/>
      <c r="C86" s="589"/>
      <c r="D86" s="510" t="s">
        <v>187</v>
      </c>
      <c r="E86" s="511" t="s">
        <v>556</v>
      </c>
      <c r="F86" s="590" t="s">
        <v>607</v>
      </c>
      <c r="G86" s="590"/>
      <c r="H86" s="590"/>
    </row>
    <row r="87" spans="1:8" ht="15" x14ac:dyDescent="0.2">
      <c r="A87" s="508"/>
      <c r="B87" s="593" t="s">
        <v>630</v>
      </c>
      <c r="C87" s="593"/>
      <c r="D87" s="515"/>
      <c r="E87" s="516" t="s">
        <v>631</v>
      </c>
      <c r="F87" s="594" t="s">
        <v>632</v>
      </c>
      <c r="G87" s="594"/>
      <c r="H87" s="594"/>
    </row>
    <row r="88" spans="1:8" x14ac:dyDescent="0.2">
      <c r="A88" s="509"/>
      <c r="B88" s="589"/>
      <c r="C88" s="589"/>
      <c r="D88" s="510" t="s">
        <v>240</v>
      </c>
      <c r="E88" s="511" t="s">
        <v>145</v>
      </c>
      <c r="F88" s="590" t="s">
        <v>340</v>
      </c>
      <c r="G88" s="590"/>
      <c r="H88" s="590"/>
    </row>
    <row r="89" spans="1:8" x14ac:dyDescent="0.2">
      <c r="A89" s="509"/>
      <c r="B89" s="589"/>
      <c r="C89" s="589"/>
      <c r="D89" s="510" t="s">
        <v>202</v>
      </c>
      <c r="E89" s="511" t="s">
        <v>58</v>
      </c>
      <c r="F89" s="590" t="s">
        <v>633</v>
      </c>
      <c r="G89" s="590"/>
      <c r="H89" s="590"/>
    </row>
    <row r="90" spans="1:8" x14ac:dyDescent="0.2">
      <c r="A90" s="509"/>
      <c r="B90" s="589"/>
      <c r="C90" s="589"/>
      <c r="D90" s="510" t="s">
        <v>208</v>
      </c>
      <c r="E90" s="511" t="s">
        <v>60</v>
      </c>
      <c r="F90" s="590" t="s">
        <v>634</v>
      </c>
      <c r="G90" s="590"/>
      <c r="H90" s="590"/>
    </row>
    <row r="91" spans="1:8" ht="15" x14ac:dyDescent="0.2">
      <c r="A91" s="508"/>
      <c r="B91" s="593" t="s">
        <v>635</v>
      </c>
      <c r="C91" s="593"/>
      <c r="D91" s="515"/>
      <c r="E91" s="516" t="s">
        <v>111</v>
      </c>
      <c r="F91" s="594" t="s">
        <v>636</v>
      </c>
      <c r="G91" s="594"/>
      <c r="H91" s="594"/>
    </row>
    <row r="92" spans="1:8" x14ac:dyDescent="0.2">
      <c r="A92" s="509"/>
      <c r="B92" s="589"/>
      <c r="C92" s="589"/>
      <c r="D92" s="510" t="s">
        <v>580</v>
      </c>
      <c r="E92" s="511" t="s">
        <v>581</v>
      </c>
      <c r="F92" s="590" t="s">
        <v>637</v>
      </c>
      <c r="G92" s="590"/>
      <c r="H92" s="590"/>
    </row>
    <row r="93" spans="1:8" x14ac:dyDescent="0.2">
      <c r="A93" s="509"/>
      <c r="B93" s="589"/>
      <c r="C93" s="589"/>
      <c r="D93" s="510" t="s">
        <v>638</v>
      </c>
      <c r="E93" s="511" t="s">
        <v>639</v>
      </c>
      <c r="F93" s="590" t="s">
        <v>460</v>
      </c>
      <c r="G93" s="590"/>
      <c r="H93" s="590"/>
    </row>
    <row r="94" spans="1:8" x14ac:dyDescent="0.2">
      <c r="A94" s="509"/>
      <c r="B94" s="589"/>
      <c r="C94" s="589"/>
      <c r="D94" s="510" t="s">
        <v>234</v>
      </c>
      <c r="E94" s="511" t="s">
        <v>131</v>
      </c>
      <c r="F94" s="590" t="s">
        <v>374</v>
      </c>
      <c r="G94" s="590"/>
      <c r="H94" s="590"/>
    </row>
    <row r="95" spans="1:8" ht="33.75" x14ac:dyDescent="0.2">
      <c r="A95" s="513" t="s">
        <v>375</v>
      </c>
      <c r="B95" s="595"/>
      <c r="C95" s="595"/>
      <c r="D95" s="513"/>
      <c r="E95" s="514" t="s">
        <v>376</v>
      </c>
      <c r="F95" s="596" t="s">
        <v>377</v>
      </c>
      <c r="G95" s="596"/>
      <c r="H95" s="596"/>
    </row>
    <row r="96" spans="1:8" ht="22.5" x14ac:dyDescent="0.2">
      <c r="A96" s="508"/>
      <c r="B96" s="593" t="s">
        <v>378</v>
      </c>
      <c r="C96" s="593"/>
      <c r="D96" s="515"/>
      <c r="E96" s="516" t="s">
        <v>379</v>
      </c>
      <c r="F96" s="594" t="s">
        <v>377</v>
      </c>
      <c r="G96" s="594"/>
      <c r="H96" s="594"/>
    </row>
    <row r="97" spans="1:8" x14ac:dyDescent="0.2">
      <c r="A97" s="509"/>
      <c r="B97" s="589"/>
      <c r="C97" s="589"/>
      <c r="D97" s="510" t="s">
        <v>566</v>
      </c>
      <c r="E97" s="511" t="s">
        <v>50</v>
      </c>
      <c r="F97" s="590" t="s">
        <v>640</v>
      </c>
      <c r="G97" s="590"/>
      <c r="H97" s="590"/>
    </row>
    <row r="98" spans="1:8" x14ac:dyDescent="0.2">
      <c r="A98" s="509"/>
      <c r="B98" s="589"/>
      <c r="C98" s="589"/>
      <c r="D98" s="510" t="s">
        <v>571</v>
      </c>
      <c r="E98" s="511" t="s">
        <v>51</v>
      </c>
      <c r="F98" s="590" t="s">
        <v>641</v>
      </c>
      <c r="G98" s="590"/>
      <c r="H98" s="590"/>
    </row>
    <row r="99" spans="1:8" x14ac:dyDescent="0.2">
      <c r="A99" s="509"/>
      <c r="B99" s="589"/>
      <c r="C99" s="589"/>
      <c r="D99" s="510" t="s">
        <v>573</v>
      </c>
      <c r="E99" s="511" t="s">
        <v>52</v>
      </c>
      <c r="F99" s="590" t="s">
        <v>642</v>
      </c>
      <c r="G99" s="590"/>
      <c r="H99" s="590"/>
    </row>
    <row r="100" spans="1:8" ht="22.5" x14ac:dyDescent="0.2">
      <c r="A100" s="513" t="s">
        <v>184</v>
      </c>
      <c r="B100" s="595"/>
      <c r="C100" s="595"/>
      <c r="D100" s="513"/>
      <c r="E100" s="514" t="s">
        <v>141</v>
      </c>
      <c r="F100" s="596" t="s">
        <v>643</v>
      </c>
      <c r="G100" s="596"/>
      <c r="H100" s="596"/>
    </row>
    <row r="101" spans="1:8" ht="15" x14ac:dyDescent="0.2">
      <c r="A101" s="508"/>
      <c r="B101" s="593" t="s">
        <v>644</v>
      </c>
      <c r="C101" s="593"/>
      <c r="D101" s="515"/>
      <c r="E101" s="516" t="s">
        <v>142</v>
      </c>
      <c r="F101" s="594" t="s">
        <v>645</v>
      </c>
      <c r="G101" s="594"/>
      <c r="H101" s="594"/>
    </row>
    <row r="102" spans="1:8" x14ac:dyDescent="0.2">
      <c r="A102" s="509"/>
      <c r="B102" s="589"/>
      <c r="C102" s="589"/>
      <c r="D102" s="510" t="s">
        <v>646</v>
      </c>
      <c r="E102" s="511" t="s">
        <v>647</v>
      </c>
      <c r="F102" s="590" t="s">
        <v>645</v>
      </c>
      <c r="G102" s="590"/>
      <c r="H102" s="590"/>
    </row>
    <row r="103" spans="1:8" ht="15" x14ac:dyDescent="0.2">
      <c r="A103" s="508"/>
      <c r="B103" s="593" t="s">
        <v>185</v>
      </c>
      <c r="C103" s="593"/>
      <c r="D103" s="515"/>
      <c r="E103" s="516" t="s">
        <v>648</v>
      </c>
      <c r="F103" s="594" t="s">
        <v>428</v>
      </c>
      <c r="G103" s="594"/>
      <c r="H103" s="594"/>
    </row>
    <row r="104" spans="1:8" ht="22.5" x14ac:dyDescent="0.2">
      <c r="A104" s="509"/>
      <c r="B104" s="589"/>
      <c r="C104" s="589"/>
      <c r="D104" s="510" t="s">
        <v>271</v>
      </c>
      <c r="E104" s="511" t="s">
        <v>649</v>
      </c>
      <c r="F104" s="590" t="s">
        <v>428</v>
      </c>
      <c r="G104" s="590"/>
      <c r="H104" s="590"/>
    </row>
    <row r="105" spans="1:8" ht="15" x14ac:dyDescent="0.2">
      <c r="A105" s="508"/>
      <c r="B105" s="593" t="s">
        <v>214</v>
      </c>
      <c r="C105" s="593"/>
      <c r="D105" s="515"/>
      <c r="E105" s="516" t="s">
        <v>164</v>
      </c>
      <c r="F105" s="594" t="s">
        <v>650</v>
      </c>
      <c r="G105" s="594"/>
      <c r="H105" s="594"/>
    </row>
    <row r="106" spans="1:8" x14ac:dyDescent="0.2">
      <c r="A106" s="509"/>
      <c r="B106" s="589"/>
      <c r="C106" s="589"/>
      <c r="D106" s="510" t="s">
        <v>580</v>
      </c>
      <c r="E106" s="511" t="s">
        <v>581</v>
      </c>
      <c r="F106" s="590" t="s">
        <v>428</v>
      </c>
      <c r="G106" s="590"/>
      <c r="H106" s="590"/>
    </row>
    <row r="107" spans="1:8" x14ac:dyDescent="0.2">
      <c r="A107" s="509"/>
      <c r="B107" s="589"/>
      <c r="C107" s="589"/>
      <c r="D107" s="510" t="s">
        <v>566</v>
      </c>
      <c r="E107" s="511" t="s">
        <v>50</v>
      </c>
      <c r="F107" s="590" t="s">
        <v>651</v>
      </c>
      <c r="G107" s="590"/>
      <c r="H107" s="590"/>
    </row>
    <row r="108" spans="1:8" x14ac:dyDescent="0.2">
      <c r="A108" s="509"/>
      <c r="B108" s="589"/>
      <c r="C108" s="589"/>
      <c r="D108" s="510" t="s">
        <v>568</v>
      </c>
      <c r="E108" s="511" t="s">
        <v>569</v>
      </c>
      <c r="F108" s="590" t="s">
        <v>652</v>
      </c>
      <c r="G108" s="590"/>
      <c r="H108" s="590"/>
    </row>
    <row r="109" spans="1:8" x14ac:dyDescent="0.2">
      <c r="A109" s="509"/>
      <c r="B109" s="589"/>
      <c r="C109" s="589"/>
      <c r="D109" s="510" t="s">
        <v>571</v>
      </c>
      <c r="E109" s="511" t="s">
        <v>51</v>
      </c>
      <c r="F109" s="590" t="s">
        <v>653</v>
      </c>
      <c r="G109" s="590"/>
      <c r="H109" s="590"/>
    </row>
    <row r="110" spans="1:8" x14ac:dyDescent="0.2">
      <c r="A110" s="509"/>
      <c r="B110" s="589"/>
      <c r="C110" s="589"/>
      <c r="D110" s="510" t="s">
        <v>573</v>
      </c>
      <c r="E110" s="511" t="s">
        <v>52</v>
      </c>
      <c r="F110" s="590" t="s">
        <v>654</v>
      </c>
      <c r="G110" s="590"/>
      <c r="H110" s="590"/>
    </row>
    <row r="111" spans="1:8" x14ac:dyDescent="0.2">
      <c r="A111" s="509"/>
      <c r="B111" s="589"/>
      <c r="C111" s="589"/>
      <c r="D111" s="510" t="s">
        <v>202</v>
      </c>
      <c r="E111" s="511" t="s">
        <v>58</v>
      </c>
      <c r="F111" s="590" t="s">
        <v>507</v>
      </c>
      <c r="G111" s="590"/>
      <c r="H111" s="590"/>
    </row>
    <row r="112" spans="1:8" x14ac:dyDescent="0.2">
      <c r="A112" s="509"/>
      <c r="B112" s="589"/>
      <c r="C112" s="589"/>
      <c r="D112" s="510" t="s">
        <v>226</v>
      </c>
      <c r="E112" s="511" t="s">
        <v>74</v>
      </c>
      <c r="F112" s="590" t="s">
        <v>655</v>
      </c>
      <c r="G112" s="590"/>
      <c r="H112" s="590"/>
    </row>
    <row r="113" spans="1:8" x14ac:dyDescent="0.2">
      <c r="A113" s="509"/>
      <c r="B113" s="589"/>
      <c r="C113" s="589"/>
      <c r="D113" s="510" t="s">
        <v>608</v>
      </c>
      <c r="E113" s="511" t="s">
        <v>609</v>
      </c>
      <c r="F113" s="590" t="s">
        <v>337</v>
      </c>
      <c r="G113" s="590"/>
      <c r="H113" s="590"/>
    </row>
    <row r="114" spans="1:8" x14ac:dyDescent="0.2">
      <c r="A114" s="509"/>
      <c r="B114" s="589"/>
      <c r="C114" s="589"/>
      <c r="D114" s="510" t="s">
        <v>208</v>
      </c>
      <c r="E114" s="511" t="s">
        <v>60</v>
      </c>
      <c r="F114" s="590" t="s">
        <v>656</v>
      </c>
      <c r="G114" s="590"/>
      <c r="H114" s="590"/>
    </row>
    <row r="115" spans="1:8" ht="33.75" x14ac:dyDescent="0.2">
      <c r="A115" s="509"/>
      <c r="B115" s="589"/>
      <c r="C115" s="589"/>
      <c r="D115" s="510" t="s">
        <v>612</v>
      </c>
      <c r="E115" s="511" t="s">
        <v>613</v>
      </c>
      <c r="F115" s="590" t="s">
        <v>657</v>
      </c>
      <c r="G115" s="590"/>
      <c r="H115" s="590"/>
    </row>
    <row r="116" spans="1:8" ht="33.75" x14ac:dyDescent="0.2">
      <c r="A116" s="509"/>
      <c r="B116" s="589"/>
      <c r="C116" s="589"/>
      <c r="D116" s="510" t="s">
        <v>615</v>
      </c>
      <c r="E116" s="511" t="s">
        <v>616</v>
      </c>
      <c r="F116" s="590" t="s">
        <v>340</v>
      </c>
      <c r="G116" s="590"/>
      <c r="H116" s="590"/>
    </row>
    <row r="117" spans="1:8" x14ac:dyDescent="0.2">
      <c r="A117" s="509"/>
      <c r="B117" s="589"/>
      <c r="C117" s="589"/>
      <c r="D117" s="510" t="s">
        <v>576</v>
      </c>
      <c r="E117" s="511" t="s">
        <v>63</v>
      </c>
      <c r="F117" s="590" t="s">
        <v>658</v>
      </c>
      <c r="G117" s="590"/>
      <c r="H117" s="590"/>
    </row>
    <row r="118" spans="1:8" x14ac:dyDescent="0.2">
      <c r="A118" s="509"/>
      <c r="B118" s="589"/>
      <c r="C118" s="589"/>
      <c r="D118" s="510" t="s">
        <v>234</v>
      </c>
      <c r="E118" s="511" t="s">
        <v>131</v>
      </c>
      <c r="F118" s="590" t="s">
        <v>385</v>
      </c>
      <c r="G118" s="590"/>
      <c r="H118" s="590"/>
    </row>
    <row r="119" spans="1:8" ht="15" x14ac:dyDescent="0.2">
      <c r="A119" s="508"/>
      <c r="B119" s="593" t="s">
        <v>659</v>
      </c>
      <c r="C119" s="593"/>
      <c r="D119" s="515"/>
      <c r="E119" s="516" t="s">
        <v>660</v>
      </c>
      <c r="F119" s="594" t="s">
        <v>661</v>
      </c>
      <c r="G119" s="594"/>
      <c r="H119" s="594"/>
    </row>
    <row r="120" spans="1:8" x14ac:dyDescent="0.2">
      <c r="A120" s="509"/>
      <c r="B120" s="589"/>
      <c r="C120" s="589"/>
      <c r="D120" s="510" t="s">
        <v>202</v>
      </c>
      <c r="E120" s="511" t="s">
        <v>58</v>
      </c>
      <c r="F120" s="590" t="s">
        <v>495</v>
      </c>
      <c r="G120" s="590"/>
      <c r="H120" s="590"/>
    </row>
    <row r="121" spans="1:8" x14ac:dyDescent="0.2">
      <c r="A121" s="509"/>
      <c r="B121" s="589"/>
      <c r="C121" s="589"/>
      <c r="D121" s="510" t="s">
        <v>226</v>
      </c>
      <c r="E121" s="511" t="s">
        <v>74</v>
      </c>
      <c r="F121" s="590" t="s">
        <v>610</v>
      </c>
      <c r="G121" s="590"/>
      <c r="H121" s="590"/>
    </row>
    <row r="122" spans="1:8" x14ac:dyDescent="0.2">
      <c r="A122" s="509"/>
      <c r="B122" s="589"/>
      <c r="C122" s="589"/>
      <c r="D122" s="510" t="s">
        <v>208</v>
      </c>
      <c r="E122" s="511" t="s">
        <v>60</v>
      </c>
      <c r="F122" s="590" t="s">
        <v>662</v>
      </c>
      <c r="G122" s="590"/>
      <c r="H122" s="590"/>
    </row>
    <row r="123" spans="1:8" ht="33.75" x14ac:dyDescent="0.2">
      <c r="A123" s="509"/>
      <c r="B123" s="589"/>
      <c r="C123" s="589"/>
      <c r="D123" s="510" t="s">
        <v>612</v>
      </c>
      <c r="E123" s="511" t="s">
        <v>613</v>
      </c>
      <c r="F123" s="590" t="s">
        <v>663</v>
      </c>
      <c r="G123" s="590"/>
      <c r="H123" s="590"/>
    </row>
    <row r="124" spans="1:8" ht="15" x14ac:dyDescent="0.2">
      <c r="A124" s="508"/>
      <c r="B124" s="593" t="s">
        <v>664</v>
      </c>
      <c r="C124" s="593"/>
      <c r="D124" s="515"/>
      <c r="E124" s="516" t="s">
        <v>665</v>
      </c>
      <c r="F124" s="594" t="s">
        <v>666</v>
      </c>
      <c r="G124" s="594"/>
      <c r="H124" s="594"/>
    </row>
    <row r="125" spans="1:8" x14ac:dyDescent="0.2">
      <c r="A125" s="509"/>
      <c r="B125" s="589"/>
      <c r="C125" s="589"/>
      <c r="D125" s="510" t="s">
        <v>589</v>
      </c>
      <c r="E125" s="511" t="s">
        <v>590</v>
      </c>
      <c r="F125" s="590" t="s">
        <v>667</v>
      </c>
      <c r="G125" s="590"/>
      <c r="H125" s="590"/>
    </row>
    <row r="126" spans="1:8" x14ac:dyDescent="0.2">
      <c r="A126" s="509"/>
      <c r="B126" s="589"/>
      <c r="C126" s="589"/>
      <c r="D126" s="510" t="s">
        <v>566</v>
      </c>
      <c r="E126" s="511" t="s">
        <v>50</v>
      </c>
      <c r="F126" s="590" t="s">
        <v>668</v>
      </c>
      <c r="G126" s="590"/>
      <c r="H126" s="590"/>
    </row>
    <row r="127" spans="1:8" x14ac:dyDescent="0.2">
      <c r="A127" s="509"/>
      <c r="B127" s="589"/>
      <c r="C127" s="589"/>
      <c r="D127" s="510" t="s">
        <v>568</v>
      </c>
      <c r="E127" s="511" t="s">
        <v>569</v>
      </c>
      <c r="F127" s="590" t="s">
        <v>669</v>
      </c>
      <c r="G127" s="590"/>
      <c r="H127" s="590"/>
    </row>
    <row r="128" spans="1:8" x14ac:dyDescent="0.2">
      <c r="A128" s="509"/>
      <c r="B128" s="589"/>
      <c r="C128" s="589"/>
      <c r="D128" s="510" t="s">
        <v>571</v>
      </c>
      <c r="E128" s="511" t="s">
        <v>51</v>
      </c>
      <c r="F128" s="590" t="s">
        <v>670</v>
      </c>
      <c r="G128" s="590"/>
      <c r="H128" s="590"/>
    </row>
    <row r="129" spans="1:8" x14ac:dyDescent="0.2">
      <c r="A129" s="509"/>
      <c r="B129" s="589"/>
      <c r="C129" s="589"/>
      <c r="D129" s="510" t="s">
        <v>573</v>
      </c>
      <c r="E129" s="511" t="s">
        <v>52</v>
      </c>
      <c r="F129" s="590" t="s">
        <v>671</v>
      </c>
      <c r="G129" s="590"/>
      <c r="H129" s="590"/>
    </row>
    <row r="130" spans="1:8" x14ac:dyDescent="0.2">
      <c r="A130" s="509"/>
      <c r="B130" s="589"/>
      <c r="C130" s="589"/>
      <c r="D130" s="510" t="s">
        <v>202</v>
      </c>
      <c r="E130" s="511" t="s">
        <v>58</v>
      </c>
      <c r="F130" s="590" t="s">
        <v>672</v>
      </c>
      <c r="G130" s="590"/>
      <c r="H130" s="590"/>
    </row>
    <row r="131" spans="1:8" x14ac:dyDescent="0.2">
      <c r="A131" s="509"/>
      <c r="B131" s="589"/>
      <c r="C131" s="589"/>
      <c r="D131" s="510" t="s">
        <v>208</v>
      </c>
      <c r="E131" s="511" t="s">
        <v>60</v>
      </c>
      <c r="F131" s="590" t="s">
        <v>577</v>
      </c>
      <c r="G131" s="590"/>
      <c r="H131" s="590"/>
    </row>
    <row r="132" spans="1:8" ht="33.75" x14ac:dyDescent="0.2">
      <c r="A132" s="509"/>
      <c r="B132" s="589"/>
      <c r="C132" s="589"/>
      <c r="D132" s="510" t="s">
        <v>612</v>
      </c>
      <c r="E132" s="511" t="s">
        <v>613</v>
      </c>
      <c r="F132" s="590" t="s">
        <v>340</v>
      </c>
      <c r="G132" s="590"/>
      <c r="H132" s="590"/>
    </row>
    <row r="133" spans="1:8" x14ac:dyDescent="0.2">
      <c r="A133" s="509"/>
      <c r="B133" s="589"/>
      <c r="C133" s="589"/>
      <c r="D133" s="510" t="s">
        <v>234</v>
      </c>
      <c r="E133" s="511" t="s">
        <v>131</v>
      </c>
      <c r="F133" s="590" t="s">
        <v>673</v>
      </c>
      <c r="G133" s="590"/>
      <c r="H133" s="590"/>
    </row>
    <row r="134" spans="1:8" x14ac:dyDescent="0.2">
      <c r="A134" s="509"/>
      <c r="B134" s="589"/>
      <c r="C134" s="589"/>
      <c r="D134" s="510" t="s">
        <v>625</v>
      </c>
      <c r="E134" s="511" t="s">
        <v>64</v>
      </c>
      <c r="F134" s="590" t="s">
        <v>674</v>
      </c>
      <c r="G134" s="590"/>
      <c r="H134" s="590"/>
    </row>
    <row r="135" spans="1:8" x14ac:dyDescent="0.2">
      <c r="A135" s="513" t="s">
        <v>675</v>
      </c>
      <c r="B135" s="595"/>
      <c r="C135" s="595"/>
      <c r="D135" s="513"/>
      <c r="E135" s="514" t="s">
        <v>676</v>
      </c>
      <c r="F135" s="596" t="s">
        <v>677</v>
      </c>
      <c r="G135" s="596"/>
      <c r="H135" s="596"/>
    </row>
    <row r="136" spans="1:8" ht="22.5" x14ac:dyDescent="0.2">
      <c r="A136" s="508"/>
      <c r="B136" s="593" t="s">
        <v>678</v>
      </c>
      <c r="C136" s="593"/>
      <c r="D136" s="515"/>
      <c r="E136" s="516" t="s">
        <v>679</v>
      </c>
      <c r="F136" s="594" t="s">
        <v>677</v>
      </c>
      <c r="G136" s="594"/>
      <c r="H136" s="594"/>
    </row>
    <row r="137" spans="1:8" ht="33.75" x14ac:dyDescent="0.2">
      <c r="A137" s="509"/>
      <c r="B137" s="589"/>
      <c r="C137" s="589"/>
      <c r="D137" s="510" t="s">
        <v>680</v>
      </c>
      <c r="E137" s="511" t="s">
        <v>681</v>
      </c>
      <c r="F137" s="590" t="s">
        <v>677</v>
      </c>
      <c r="G137" s="590"/>
      <c r="H137" s="590"/>
    </row>
    <row r="138" spans="1:8" x14ac:dyDescent="0.2">
      <c r="A138" s="513" t="s">
        <v>446</v>
      </c>
      <c r="B138" s="595"/>
      <c r="C138" s="595"/>
      <c r="D138" s="513"/>
      <c r="E138" s="514" t="s">
        <v>447</v>
      </c>
      <c r="F138" s="605" t="s">
        <v>973</v>
      </c>
      <c r="G138" s="596"/>
      <c r="H138" s="596"/>
    </row>
    <row r="139" spans="1:8" ht="15" x14ac:dyDescent="0.2">
      <c r="A139" s="508"/>
      <c r="B139" s="593" t="s">
        <v>682</v>
      </c>
      <c r="C139" s="593"/>
      <c r="D139" s="515"/>
      <c r="E139" s="516" t="s">
        <v>683</v>
      </c>
      <c r="F139" s="603" t="s">
        <v>973</v>
      </c>
      <c r="G139" s="594"/>
      <c r="H139" s="594"/>
    </row>
    <row r="140" spans="1:8" x14ac:dyDescent="0.2">
      <c r="A140" s="509"/>
      <c r="B140" s="589"/>
      <c r="C140" s="589"/>
      <c r="D140" s="510" t="s">
        <v>684</v>
      </c>
      <c r="E140" s="511" t="s">
        <v>685</v>
      </c>
      <c r="F140" s="604" t="s">
        <v>973</v>
      </c>
      <c r="G140" s="590"/>
      <c r="H140" s="590"/>
    </row>
    <row r="141" spans="1:8" x14ac:dyDescent="0.2">
      <c r="A141" s="513" t="s">
        <v>189</v>
      </c>
      <c r="B141" s="595"/>
      <c r="C141" s="595"/>
      <c r="D141" s="513"/>
      <c r="E141" s="514" t="s">
        <v>94</v>
      </c>
      <c r="F141" s="605" t="s">
        <v>986</v>
      </c>
      <c r="G141" s="596"/>
      <c r="H141" s="596"/>
    </row>
    <row r="142" spans="1:8" ht="15" x14ac:dyDescent="0.2">
      <c r="A142" s="508"/>
      <c r="B142" s="593" t="s">
        <v>190</v>
      </c>
      <c r="C142" s="593"/>
      <c r="D142" s="515"/>
      <c r="E142" s="516" t="s">
        <v>466</v>
      </c>
      <c r="F142" s="594" t="s">
        <v>686</v>
      </c>
      <c r="G142" s="594"/>
      <c r="H142" s="594"/>
    </row>
    <row r="143" spans="1:8" x14ac:dyDescent="0.2">
      <c r="A143" s="509"/>
      <c r="B143" s="589"/>
      <c r="C143" s="589"/>
      <c r="D143" s="510" t="s">
        <v>589</v>
      </c>
      <c r="E143" s="511" t="s">
        <v>590</v>
      </c>
      <c r="F143" s="590" t="s">
        <v>687</v>
      </c>
      <c r="G143" s="590"/>
      <c r="H143" s="590"/>
    </row>
    <row r="144" spans="1:8" x14ac:dyDescent="0.2">
      <c r="A144" s="509"/>
      <c r="B144" s="589"/>
      <c r="C144" s="589"/>
      <c r="D144" s="510" t="s">
        <v>688</v>
      </c>
      <c r="E144" s="511" t="s">
        <v>689</v>
      </c>
      <c r="F144" s="590" t="s">
        <v>690</v>
      </c>
      <c r="G144" s="590"/>
      <c r="H144" s="590"/>
    </row>
    <row r="145" spans="1:8" x14ac:dyDescent="0.2">
      <c r="A145" s="509"/>
      <c r="B145" s="589"/>
      <c r="C145" s="589"/>
      <c r="D145" s="510" t="s">
        <v>566</v>
      </c>
      <c r="E145" s="511" t="s">
        <v>50</v>
      </c>
      <c r="F145" s="590" t="s">
        <v>691</v>
      </c>
      <c r="G145" s="590"/>
      <c r="H145" s="590"/>
    </row>
    <row r="146" spans="1:8" x14ac:dyDescent="0.2">
      <c r="A146" s="509"/>
      <c r="B146" s="589"/>
      <c r="C146" s="589"/>
      <c r="D146" s="510" t="s">
        <v>568</v>
      </c>
      <c r="E146" s="511" t="s">
        <v>569</v>
      </c>
      <c r="F146" s="590" t="s">
        <v>692</v>
      </c>
      <c r="G146" s="590"/>
      <c r="H146" s="590"/>
    </row>
    <row r="147" spans="1:8" x14ac:dyDescent="0.2">
      <c r="A147" s="509"/>
      <c r="B147" s="589"/>
      <c r="C147" s="589"/>
      <c r="D147" s="510" t="s">
        <v>571</v>
      </c>
      <c r="E147" s="511" t="s">
        <v>51</v>
      </c>
      <c r="F147" s="590" t="s">
        <v>693</v>
      </c>
      <c r="G147" s="590"/>
      <c r="H147" s="590"/>
    </row>
    <row r="148" spans="1:8" x14ac:dyDescent="0.2">
      <c r="A148" s="509"/>
      <c r="B148" s="589"/>
      <c r="C148" s="589"/>
      <c r="D148" s="510" t="s">
        <v>573</v>
      </c>
      <c r="E148" s="511" t="s">
        <v>52</v>
      </c>
      <c r="F148" s="590" t="s">
        <v>694</v>
      </c>
      <c r="G148" s="590"/>
      <c r="H148" s="590"/>
    </row>
    <row r="149" spans="1:8" x14ac:dyDescent="0.2">
      <c r="A149" s="509"/>
      <c r="B149" s="589"/>
      <c r="C149" s="589"/>
      <c r="D149" s="510" t="s">
        <v>240</v>
      </c>
      <c r="E149" s="511" t="s">
        <v>145</v>
      </c>
      <c r="F149" s="590" t="s">
        <v>695</v>
      </c>
      <c r="G149" s="590"/>
      <c r="H149" s="590"/>
    </row>
    <row r="150" spans="1:8" x14ac:dyDescent="0.2">
      <c r="A150" s="509"/>
      <c r="B150" s="589"/>
      <c r="C150" s="589"/>
      <c r="D150" s="510" t="s">
        <v>202</v>
      </c>
      <c r="E150" s="511" t="s">
        <v>58</v>
      </c>
      <c r="F150" s="590" t="s">
        <v>696</v>
      </c>
      <c r="G150" s="590"/>
      <c r="H150" s="590"/>
    </row>
    <row r="151" spans="1:8" ht="22.5" x14ac:dyDescent="0.2">
      <c r="A151" s="509"/>
      <c r="B151" s="589"/>
      <c r="C151" s="589"/>
      <c r="D151" s="510" t="s">
        <v>601</v>
      </c>
      <c r="E151" s="511" t="s">
        <v>602</v>
      </c>
      <c r="F151" s="590" t="s">
        <v>603</v>
      </c>
      <c r="G151" s="590"/>
      <c r="H151" s="590"/>
    </row>
    <row r="152" spans="1:8" x14ac:dyDescent="0.2">
      <c r="A152" s="509"/>
      <c r="B152" s="589"/>
      <c r="C152" s="589"/>
      <c r="D152" s="510" t="s">
        <v>604</v>
      </c>
      <c r="E152" s="511" t="s">
        <v>605</v>
      </c>
      <c r="F152" s="590" t="s">
        <v>697</v>
      </c>
      <c r="G152" s="590"/>
      <c r="H152" s="590"/>
    </row>
    <row r="153" spans="1:8" x14ac:dyDescent="0.2">
      <c r="A153" s="509"/>
      <c r="B153" s="589"/>
      <c r="C153" s="589"/>
      <c r="D153" s="510" t="s">
        <v>226</v>
      </c>
      <c r="E153" s="511" t="s">
        <v>74</v>
      </c>
      <c r="F153" s="590" t="s">
        <v>698</v>
      </c>
      <c r="G153" s="590"/>
      <c r="H153" s="590"/>
    </row>
    <row r="154" spans="1:8" x14ac:dyDescent="0.2">
      <c r="A154" s="509"/>
      <c r="B154" s="589"/>
      <c r="C154" s="589"/>
      <c r="D154" s="510" t="s">
        <v>536</v>
      </c>
      <c r="E154" s="511" t="s">
        <v>59</v>
      </c>
      <c r="F154" s="590" t="s">
        <v>617</v>
      </c>
      <c r="G154" s="590"/>
      <c r="H154" s="590"/>
    </row>
    <row r="155" spans="1:8" x14ac:dyDescent="0.2">
      <c r="A155" s="509"/>
      <c r="B155" s="589"/>
      <c r="C155" s="589"/>
      <c r="D155" s="510" t="s">
        <v>608</v>
      </c>
      <c r="E155" s="511" t="s">
        <v>609</v>
      </c>
      <c r="F155" s="590" t="s">
        <v>699</v>
      </c>
      <c r="G155" s="590"/>
      <c r="H155" s="590"/>
    </row>
    <row r="156" spans="1:8" x14ac:dyDescent="0.2">
      <c r="A156" s="509"/>
      <c r="B156" s="589"/>
      <c r="C156" s="589"/>
      <c r="D156" s="510" t="s">
        <v>208</v>
      </c>
      <c r="E156" s="511" t="s">
        <v>60</v>
      </c>
      <c r="F156" s="590" t="s">
        <v>700</v>
      </c>
      <c r="G156" s="590"/>
      <c r="H156" s="590"/>
    </row>
    <row r="157" spans="1:8" x14ac:dyDescent="0.2">
      <c r="A157" s="509"/>
      <c r="B157" s="589"/>
      <c r="C157" s="589"/>
      <c r="D157" s="510" t="s">
        <v>232</v>
      </c>
      <c r="E157" s="511" t="s">
        <v>233</v>
      </c>
      <c r="F157" s="590" t="s">
        <v>701</v>
      </c>
      <c r="G157" s="590"/>
      <c r="H157" s="590"/>
    </row>
    <row r="158" spans="1:8" ht="33.75" x14ac:dyDescent="0.2">
      <c r="A158" s="509"/>
      <c r="B158" s="589"/>
      <c r="C158" s="589"/>
      <c r="D158" s="510" t="s">
        <v>612</v>
      </c>
      <c r="E158" s="511" t="s">
        <v>613</v>
      </c>
      <c r="F158" s="590" t="s">
        <v>657</v>
      </c>
      <c r="G158" s="590"/>
      <c r="H158" s="590"/>
    </row>
    <row r="159" spans="1:8" ht="33.75" x14ac:dyDescent="0.2">
      <c r="A159" s="509"/>
      <c r="B159" s="589"/>
      <c r="C159" s="589"/>
      <c r="D159" s="510" t="s">
        <v>615</v>
      </c>
      <c r="E159" s="511" t="s">
        <v>616</v>
      </c>
      <c r="F159" s="590" t="s">
        <v>702</v>
      </c>
      <c r="G159" s="590"/>
      <c r="H159" s="590"/>
    </row>
    <row r="160" spans="1:8" x14ac:dyDescent="0.2">
      <c r="A160" s="509"/>
      <c r="B160" s="589"/>
      <c r="C160" s="589"/>
      <c r="D160" s="510" t="s">
        <v>576</v>
      </c>
      <c r="E160" s="511" t="s">
        <v>63</v>
      </c>
      <c r="F160" s="590" t="s">
        <v>703</v>
      </c>
      <c r="G160" s="590"/>
      <c r="H160" s="590"/>
    </row>
    <row r="161" spans="1:8" x14ac:dyDescent="0.2">
      <c r="A161" s="509"/>
      <c r="B161" s="589"/>
      <c r="C161" s="589"/>
      <c r="D161" s="510" t="s">
        <v>234</v>
      </c>
      <c r="E161" s="511" t="s">
        <v>131</v>
      </c>
      <c r="F161" s="590" t="s">
        <v>704</v>
      </c>
      <c r="G161" s="590"/>
      <c r="H161" s="590"/>
    </row>
    <row r="162" spans="1:8" x14ac:dyDescent="0.2">
      <c r="A162" s="509"/>
      <c r="B162" s="589"/>
      <c r="C162" s="589"/>
      <c r="D162" s="510" t="s">
        <v>625</v>
      </c>
      <c r="E162" s="511" t="s">
        <v>64</v>
      </c>
      <c r="F162" s="590" t="s">
        <v>705</v>
      </c>
      <c r="G162" s="590"/>
      <c r="H162" s="590"/>
    </row>
    <row r="163" spans="1:8" x14ac:dyDescent="0.2">
      <c r="A163" s="509"/>
      <c r="B163" s="589"/>
      <c r="C163" s="589"/>
      <c r="D163" s="510" t="s">
        <v>541</v>
      </c>
      <c r="E163" s="511" t="s">
        <v>392</v>
      </c>
      <c r="F163" s="590" t="s">
        <v>706</v>
      </c>
      <c r="G163" s="590"/>
      <c r="H163" s="590"/>
    </row>
    <row r="164" spans="1:8" ht="22.5" x14ac:dyDescent="0.2">
      <c r="A164" s="509"/>
      <c r="B164" s="589"/>
      <c r="C164" s="589"/>
      <c r="D164" s="510" t="s">
        <v>187</v>
      </c>
      <c r="E164" s="511" t="s">
        <v>556</v>
      </c>
      <c r="F164" s="590" t="s">
        <v>354</v>
      </c>
      <c r="G164" s="590"/>
      <c r="H164" s="590"/>
    </row>
    <row r="165" spans="1:8" ht="15" x14ac:dyDescent="0.2">
      <c r="A165" s="508"/>
      <c r="B165" s="593" t="s">
        <v>707</v>
      </c>
      <c r="C165" s="593"/>
      <c r="D165" s="515"/>
      <c r="E165" s="516" t="s">
        <v>708</v>
      </c>
      <c r="F165" s="603" t="s">
        <v>972</v>
      </c>
      <c r="G165" s="594"/>
      <c r="H165" s="594"/>
    </row>
    <row r="166" spans="1:8" x14ac:dyDescent="0.2">
      <c r="A166" s="509"/>
      <c r="B166" s="589"/>
      <c r="C166" s="589"/>
      <c r="D166" s="510" t="s">
        <v>589</v>
      </c>
      <c r="E166" s="511" t="s">
        <v>590</v>
      </c>
      <c r="F166" s="590" t="s">
        <v>709</v>
      </c>
      <c r="G166" s="590"/>
      <c r="H166" s="590"/>
    </row>
    <row r="167" spans="1:8" x14ac:dyDescent="0.2">
      <c r="A167" s="509"/>
      <c r="B167" s="589"/>
      <c r="C167" s="589"/>
      <c r="D167" s="510" t="s">
        <v>566</v>
      </c>
      <c r="E167" s="511" t="s">
        <v>50</v>
      </c>
      <c r="F167" s="590" t="s">
        <v>710</v>
      </c>
      <c r="G167" s="590"/>
      <c r="H167" s="590"/>
    </row>
    <row r="168" spans="1:8" x14ac:dyDescent="0.2">
      <c r="A168" s="509"/>
      <c r="B168" s="589"/>
      <c r="C168" s="589"/>
      <c r="D168" s="510" t="s">
        <v>568</v>
      </c>
      <c r="E168" s="511" t="s">
        <v>569</v>
      </c>
      <c r="F168" s="590" t="s">
        <v>711</v>
      </c>
      <c r="G168" s="590"/>
      <c r="H168" s="590"/>
    </row>
    <row r="169" spans="1:8" x14ac:dyDescent="0.2">
      <c r="A169" s="509"/>
      <c r="B169" s="589"/>
      <c r="C169" s="589"/>
      <c r="D169" s="510" t="s">
        <v>571</v>
      </c>
      <c r="E169" s="511" t="s">
        <v>51</v>
      </c>
      <c r="F169" s="590" t="s">
        <v>712</v>
      </c>
      <c r="G169" s="590"/>
      <c r="H169" s="590"/>
    </row>
    <row r="170" spans="1:8" x14ac:dyDescent="0.2">
      <c r="A170" s="509"/>
      <c r="B170" s="589"/>
      <c r="C170" s="589"/>
      <c r="D170" s="510" t="s">
        <v>573</v>
      </c>
      <c r="E170" s="511" t="s">
        <v>52</v>
      </c>
      <c r="F170" s="590" t="s">
        <v>713</v>
      </c>
      <c r="G170" s="590"/>
      <c r="H170" s="590"/>
    </row>
    <row r="171" spans="1:8" x14ac:dyDescent="0.2">
      <c r="A171" s="509"/>
      <c r="B171" s="589"/>
      <c r="C171" s="589"/>
      <c r="D171" s="510" t="s">
        <v>202</v>
      </c>
      <c r="E171" s="511" t="s">
        <v>58</v>
      </c>
      <c r="F171" s="590" t="s">
        <v>714</v>
      </c>
      <c r="G171" s="590"/>
      <c r="H171" s="590"/>
    </row>
    <row r="172" spans="1:8" x14ac:dyDescent="0.2">
      <c r="A172" s="509"/>
      <c r="B172" s="589"/>
      <c r="C172" s="589"/>
      <c r="D172" s="510" t="s">
        <v>604</v>
      </c>
      <c r="E172" s="511" t="s">
        <v>605</v>
      </c>
      <c r="F172" s="590" t="s">
        <v>715</v>
      </c>
      <c r="G172" s="590"/>
      <c r="H172" s="590"/>
    </row>
    <row r="173" spans="1:8" x14ac:dyDescent="0.2">
      <c r="A173" s="509"/>
      <c r="B173" s="589"/>
      <c r="C173" s="589"/>
      <c r="D173" s="510" t="s">
        <v>226</v>
      </c>
      <c r="E173" s="511" t="s">
        <v>74</v>
      </c>
      <c r="F173" s="590" t="s">
        <v>716</v>
      </c>
      <c r="G173" s="590"/>
      <c r="H173" s="590"/>
    </row>
    <row r="174" spans="1:8" x14ac:dyDescent="0.2">
      <c r="A174" s="509"/>
      <c r="B174" s="589"/>
      <c r="C174" s="589"/>
      <c r="D174" s="510" t="s">
        <v>536</v>
      </c>
      <c r="E174" s="511" t="s">
        <v>59</v>
      </c>
      <c r="F174" s="590" t="s">
        <v>662</v>
      </c>
      <c r="G174" s="590"/>
      <c r="H174" s="590"/>
    </row>
    <row r="175" spans="1:8" x14ac:dyDescent="0.2">
      <c r="A175" s="509"/>
      <c r="B175" s="589"/>
      <c r="C175" s="589"/>
      <c r="D175" s="510" t="s">
        <v>608</v>
      </c>
      <c r="E175" s="511" t="s">
        <v>609</v>
      </c>
      <c r="F175" s="590" t="s">
        <v>717</v>
      </c>
      <c r="G175" s="590"/>
      <c r="H175" s="590"/>
    </row>
    <row r="176" spans="1:8" x14ac:dyDescent="0.2">
      <c r="A176" s="509"/>
      <c r="B176" s="589"/>
      <c r="C176" s="589"/>
      <c r="D176" s="510" t="s">
        <v>208</v>
      </c>
      <c r="E176" s="511" t="s">
        <v>60</v>
      </c>
      <c r="F176" s="590" t="s">
        <v>718</v>
      </c>
      <c r="G176" s="590"/>
      <c r="H176" s="590"/>
    </row>
    <row r="177" spans="1:8" ht="33.75" x14ac:dyDescent="0.2">
      <c r="A177" s="509"/>
      <c r="B177" s="589"/>
      <c r="C177" s="589"/>
      <c r="D177" s="510" t="s">
        <v>615</v>
      </c>
      <c r="E177" s="511" t="s">
        <v>616</v>
      </c>
      <c r="F177" s="590" t="s">
        <v>663</v>
      </c>
      <c r="G177" s="590"/>
      <c r="H177" s="590"/>
    </row>
    <row r="178" spans="1:8" x14ac:dyDescent="0.2">
      <c r="A178" s="509"/>
      <c r="B178" s="589"/>
      <c r="C178" s="589"/>
      <c r="D178" s="510" t="s">
        <v>234</v>
      </c>
      <c r="E178" s="511" t="s">
        <v>131</v>
      </c>
      <c r="F178" s="590" t="s">
        <v>406</v>
      </c>
      <c r="G178" s="590"/>
      <c r="H178" s="590"/>
    </row>
    <row r="179" spans="1:8" x14ac:dyDescent="0.2">
      <c r="A179" s="509"/>
      <c r="B179" s="589"/>
      <c r="C179" s="589"/>
      <c r="D179" s="510" t="s">
        <v>625</v>
      </c>
      <c r="E179" s="511" t="s">
        <v>64</v>
      </c>
      <c r="F179" s="590" t="s">
        <v>719</v>
      </c>
      <c r="G179" s="590"/>
      <c r="H179" s="590"/>
    </row>
    <row r="180" spans="1:8" x14ac:dyDescent="0.2">
      <c r="A180" s="517"/>
      <c r="B180" s="612"/>
      <c r="C180" s="613"/>
      <c r="D180" s="582" t="s">
        <v>23</v>
      </c>
      <c r="E180" s="583" t="s">
        <v>129</v>
      </c>
      <c r="F180" s="614" t="s">
        <v>433</v>
      </c>
      <c r="G180" s="615"/>
      <c r="H180" s="616"/>
    </row>
    <row r="181" spans="1:8" ht="15" x14ac:dyDescent="0.2">
      <c r="A181" s="508"/>
      <c r="B181" s="593" t="s">
        <v>468</v>
      </c>
      <c r="C181" s="593"/>
      <c r="D181" s="515"/>
      <c r="E181" s="516" t="s">
        <v>469</v>
      </c>
      <c r="F181" s="594" t="s">
        <v>720</v>
      </c>
      <c r="G181" s="594"/>
      <c r="H181" s="594"/>
    </row>
    <row r="182" spans="1:8" ht="33.75" x14ac:dyDescent="0.2">
      <c r="A182" s="509"/>
      <c r="B182" s="589"/>
      <c r="C182" s="589"/>
      <c r="D182" s="510" t="s">
        <v>721</v>
      </c>
      <c r="E182" s="511" t="s">
        <v>722</v>
      </c>
      <c r="F182" s="590" t="s">
        <v>723</v>
      </c>
      <c r="G182" s="590"/>
      <c r="H182" s="590"/>
    </row>
    <row r="183" spans="1:8" ht="22.5" x14ac:dyDescent="0.2">
      <c r="A183" s="509"/>
      <c r="B183" s="589"/>
      <c r="C183" s="589"/>
      <c r="D183" s="510" t="s">
        <v>724</v>
      </c>
      <c r="E183" s="511" t="s">
        <v>100</v>
      </c>
      <c r="F183" s="590" t="s">
        <v>725</v>
      </c>
      <c r="G183" s="590"/>
      <c r="H183" s="590"/>
    </row>
    <row r="184" spans="1:8" x14ac:dyDescent="0.2">
      <c r="A184" s="509"/>
      <c r="B184" s="589"/>
      <c r="C184" s="589"/>
      <c r="D184" s="510" t="s">
        <v>589</v>
      </c>
      <c r="E184" s="511" t="s">
        <v>590</v>
      </c>
      <c r="F184" s="590" t="s">
        <v>726</v>
      </c>
      <c r="G184" s="590"/>
      <c r="H184" s="590"/>
    </row>
    <row r="185" spans="1:8" x14ac:dyDescent="0.2">
      <c r="A185" s="509"/>
      <c r="B185" s="589"/>
      <c r="C185" s="589"/>
      <c r="D185" s="510" t="s">
        <v>566</v>
      </c>
      <c r="E185" s="511" t="s">
        <v>50</v>
      </c>
      <c r="F185" s="590" t="s">
        <v>727</v>
      </c>
      <c r="G185" s="590"/>
      <c r="H185" s="590"/>
    </row>
    <row r="186" spans="1:8" x14ac:dyDescent="0.2">
      <c r="A186" s="509"/>
      <c r="B186" s="589"/>
      <c r="C186" s="589"/>
      <c r="D186" s="510" t="s">
        <v>568</v>
      </c>
      <c r="E186" s="511" t="s">
        <v>569</v>
      </c>
      <c r="F186" s="590" t="s">
        <v>728</v>
      </c>
      <c r="G186" s="590"/>
      <c r="H186" s="590"/>
    </row>
    <row r="187" spans="1:8" x14ac:dyDescent="0.2">
      <c r="A187" s="509"/>
      <c r="B187" s="589"/>
      <c r="C187" s="589"/>
      <c r="D187" s="510" t="s">
        <v>571</v>
      </c>
      <c r="E187" s="511" t="s">
        <v>51</v>
      </c>
      <c r="F187" s="590" t="s">
        <v>729</v>
      </c>
      <c r="G187" s="590"/>
      <c r="H187" s="590"/>
    </row>
    <row r="188" spans="1:8" x14ac:dyDescent="0.2">
      <c r="A188" s="509"/>
      <c r="B188" s="589"/>
      <c r="C188" s="589"/>
      <c r="D188" s="510" t="s">
        <v>573</v>
      </c>
      <c r="E188" s="511" t="s">
        <v>52</v>
      </c>
      <c r="F188" s="590" t="s">
        <v>730</v>
      </c>
      <c r="G188" s="590"/>
      <c r="H188" s="590"/>
    </row>
    <row r="189" spans="1:8" x14ac:dyDescent="0.2">
      <c r="A189" s="509"/>
      <c r="B189" s="589"/>
      <c r="C189" s="589"/>
      <c r="D189" s="510" t="s">
        <v>240</v>
      </c>
      <c r="E189" s="511" t="s">
        <v>145</v>
      </c>
      <c r="F189" s="590" t="s">
        <v>731</v>
      </c>
      <c r="G189" s="590"/>
      <c r="H189" s="590"/>
    </row>
    <row r="190" spans="1:8" x14ac:dyDescent="0.2">
      <c r="A190" s="509"/>
      <c r="B190" s="589"/>
      <c r="C190" s="589"/>
      <c r="D190" s="510" t="s">
        <v>202</v>
      </c>
      <c r="E190" s="511" t="s">
        <v>58</v>
      </c>
      <c r="F190" s="590" t="s">
        <v>732</v>
      </c>
      <c r="G190" s="590"/>
      <c r="H190" s="590"/>
    </row>
    <row r="191" spans="1:8" x14ac:dyDescent="0.2">
      <c r="A191" s="509"/>
      <c r="B191" s="589"/>
      <c r="C191" s="589"/>
      <c r="D191" s="510" t="s">
        <v>733</v>
      </c>
      <c r="E191" s="511" t="s">
        <v>734</v>
      </c>
      <c r="F191" s="590" t="s">
        <v>735</v>
      </c>
      <c r="G191" s="590"/>
      <c r="H191" s="590"/>
    </row>
    <row r="192" spans="1:8" ht="22.5" x14ac:dyDescent="0.2">
      <c r="A192" s="509"/>
      <c r="B192" s="589"/>
      <c r="C192" s="589"/>
      <c r="D192" s="510" t="s">
        <v>601</v>
      </c>
      <c r="E192" s="511" t="s">
        <v>602</v>
      </c>
      <c r="F192" s="590" t="s">
        <v>374</v>
      </c>
      <c r="G192" s="590"/>
      <c r="H192" s="590"/>
    </row>
    <row r="193" spans="1:8" x14ac:dyDescent="0.2">
      <c r="A193" s="509"/>
      <c r="B193" s="589"/>
      <c r="C193" s="589"/>
      <c r="D193" s="510" t="s">
        <v>604</v>
      </c>
      <c r="E193" s="511" t="s">
        <v>605</v>
      </c>
      <c r="F193" s="590" t="s">
        <v>736</v>
      </c>
      <c r="G193" s="590"/>
      <c r="H193" s="590"/>
    </row>
    <row r="194" spans="1:8" x14ac:dyDescent="0.2">
      <c r="A194" s="509"/>
      <c r="B194" s="589"/>
      <c r="C194" s="589"/>
      <c r="D194" s="510" t="s">
        <v>226</v>
      </c>
      <c r="E194" s="511" t="s">
        <v>74</v>
      </c>
      <c r="F194" s="590" t="s">
        <v>737</v>
      </c>
      <c r="G194" s="590"/>
      <c r="H194" s="590"/>
    </row>
    <row r="195" spans="1:8" x14ac:dyDescent="0.2">
      <c r="A195" s="509"/>
      <c r="B195" s="589"/>
      <c r="C195" s="589"/>
      <c r="D195" s="510" t="s">
        <v>536</v>
      </c>
      <c r="E195" s="511" t="s">
        <v>59</v>
      </c>
      <c r="F195" s="590" t="s">
        <v>495</v>
      </c>
      <c r="G195" s="590"/>
      <c r="H195" s="590"/>
    </row>
    <row r="196" spans="1:8" x14ac:dyDescent="0.2">
      <c r="A196" s="509"/>
      <c r="B196" s="589"/>
      <c r="C196" s="589"/>
      <c r="D196" s="510" t="s">
        <v>608</v>
      </c>
      <c r="E196" s="511" t="s">
        <v>609</v>
      </c>
      <c r="F196" s="590" t="s">
        <v>354</v>
      </c>
      <c r="G196" s="590"/>
      <c r="H196" s="590"/>
    </row>
    <row r="197" spans="1:8" x14ac:dyDescent="0.2">
      <c r="A197" s="509"/>
      <c r="B197" s="589"/>
      <c r="C197" s="589"/>
      <c r="D197" s="510" t="s">
        <v>208</v>
      </c>
      <c r="E197" s="511" t="s">
        <v>60</v>
      </c>
      <c r="F197" s="590" t="s">
        <v>738</v>
      </c>
      <c r="G197" s="590"/>
      <c r="H197" s="590"/>
    </row>
    <row r="198" spans="1:8" x14ac:dyDescent="0.2">
      <c r="A198" s="509"/>
      <c r="B198" s="589"/>
      <c r="C198" s="589"/>
      <c r="D198" s="510" t="s">
        <v>232</v>
      </c>
      <c r="E198" s="511" t="s">
        <v>233</v>
      </c>
      <c r="F198" s="590" t="s">
        <v>739</v>
      </c>
      <c r="G198" s="590"/>
      <c r="H198" s="590"/>
    </row>
    <row r="199" spans="1:8" ht="33.75" x14ac:dyDescent="0.2">
      <c r="A199" s="509"/>
      <c r="B199" s="589"/>
      <c r="C199" s="589"/>
      <c r="D199" s="510" t="s">
        <v>612</v>
      </c>
      <c r="E199" s="511" t="s">
        <v>613</v>
      </c>
      <c r="F199" s="590" t="s">
        <v>603</v>
      </c>
      <c r="G199" s="590"/>
      <c r="H199" s="590"/>
    </row>
    <row r="200" spans="1:8" ht="33.75" x14ac:dyDescent="0.2">
      <c r="A200" s="509"/>
      <c r="B200" s="589"/>
      <c r="C200" s="589"/>
      <c r="D200" s="510" t="s">
        <v>615</v>
      </c>
      <c r="E200" s="511" t="s">
        <v>616</v>
      </c>
      <c r="F200" s="590" t="s">
        <v>740</v>
      </c>
      <c r="G200" s="590"/>
      <c r="H200" s="590"/>
    </row>
    <row r="201" spans="1:8" x14ac:dyDescent="0.2">
      <c r="A201" s="509"/>
      <c r="B201" s="589"/>
      <c r="C201" s="589"/>
      <c r="D201" s="510" t="s">
        <v>576</v>
      </c>
      <c r="E201" s="511" t="s">
        <v>63</v>
      </c>
      <c r="F201" s="590" t="s">
        <v>610</v>
      </c>
      <c r="G201" s="590"/>
      <c r="H201" s="590"/>
    </row>
    <row r="202" spans="1:8" x14ac:dyDescent="0.2">
      <c r="A202" s="509"/>
      <c r="B202" s="589"/>
      <c r="C202" s="589"/>
      <c r="D202" s="510" t="s">
        <v>234</v>
      </c>
      <c r="E202" s="511" t="s">
        <v>131</v>
      </c>
      <c r="F202" s="590" t="s">
        <v>354</v>
      </c>
      <c r="G202" s="590"/>
      <c r="H202" s="590"/>
    </row>
    <row r="203" spans="1:8" x14ac:dyDescent="0.2">
      <c r="A203" s="509"/>
      <c r="B203" s="589"/>
      <c r="C203" s="589"/>
      <c r="D203" s="510" t="s">
        <v>625</v>
      </c>
      <c r="E203" s="511" t="s">
        <v>64</v>
      </c>
      <c r="F203" s="590" t="s">
        <v>741</v>
      </c>
      <c r="G203" s="590"/>
      <c r="H203" s="590"/>
    </row>
    <row r="204" spans="1:8" x14ac:dyDescent="0.2">
      <c r="A204" s="509"/>
      <c r="B204" s="589"/>
      <c r="C204" s="589"/>
      <c r="D204" s="510" t="s">
        <v>541</v>
      </c>
      <c r="E204" s="511" t="s">
        <v>392</v>
      </c>
      <c r="F204" s="590" t="s">
        <v>742</v>
      </c>
      <c r="G204" s="590"/>
      <c r="H204" s="590"/>
    </row>
    <row r="205" spans="1:8" ht="15" x14ac:dyDescent="0.2">
      <c r="A205" s="508"/>
      <c r="B205" s="593" t="s">
        <v>476</v>
      </c>
      <c r="C205" s="593"/>
      <c r="D205" s="515"/>
      <c r="E205" s="516" t="s">
        <v>95</v>
      </c>
      <c r="F205" s="594" t="s">
        <v>987</v>
      </c>
      <c r="G205" s="594"/>
      <c r="H205" s="594"/>
    </row>
    <row r="206" spans="1:8" ht="33.75" x14ac:dyDescent="0.2">
      <c r="A206" s="509"/>
      <c r="B206" s="589"/>
      <c r="C206" s="589"/>
      <c r="D206" s="510" t="s">
        <v>743</v>
      </c>
      <c r="E206" s="511" t="s">
        <v>744</v>
      </c>
      <c r="F206" s="590" t="s">
        <v>745</v>
      </c>
      <c r="G206" s="590"/>
      <c r="H206" s="590"/>
    </row>
    <row r="207" spans="1:8" ht="22.5" x14ac:dyDescent="0.2">
      <c r="A207" s="509"/>
      <c r="B207" s="589"/>
      <c r="C207" s="589"/>
      <c r="D207" s="510" t="s">
        <v>724</v>
      </c>
      <c r="E207" s="511" t="s">
        <v>100</v>
      </c>
      <c r="F207" s="590" t="s">
        <v>746</v>
      </c>
      <c r="G207" s="590"/>
      <c r="H207" s="590"/>
    </row>
    <row r="208" spans="1:8" x14ac:dyDescent="0.2">
      <c r="A208" s="509"/>
      <c r="B208" s="589"/>
      <c r="C208" s="589"/>
      <c r="D208" s="510" t="s">
        <v>589</v>
      </c>
      <c r="E208" s="511" t="s">
        <v>590</v>
      </c>
      <c r="F208" s="590" t="s">
        <v>747</v>
      </c>
      <c r="G208" s="590"/>
      <c r="H208" s="590"/>
    </row>
    <row r="209" spans="1:8" x14ac:dyDescent="0.2">
      <c r="A209" s="509"/>
      <c r="B209" s="589"/>
      <c r="C209" s="589"/>
      <c r="D209" s="510" t="s">
        <v>688</v>
      </c>
      <c r="E209" s="511" t="s">
        <v>689</v>
      </c>
      <c r="F209" s="590" t="s">
        <v>748</v>
      </c>
      <c r="G209" s="590"/>
      <c r="H209" s="590"/>
    </row>
    <row r="210" spans="1:8" x14ac:dyDescent="0.2">
      <c r="A210" s="509"/>
      <c r="B210" s="589"/>
      <c r="C210" s="589"/>
      <c r="D210" s="510" t="s">
        <v>566</v>
      </c>
      <c r="E210" s="511" t="s">
        <v>50</v>
      </c>
      <c r="F210" s="590" t="s">
        <v>749</v>
      </c>
      <c r="G210" s="590"/>
      <c r="H210" s="590"/>
    </row>
    <row r="211" spans="1:8" x14ac:dyDescent="0.2">
      <c r="A211" s="509"/>
      <c r="B211" s="589"/>
      <c r="C211" s="589"/>
      <c r="D211" s="510" t="s">
        <v>568</v>
      </c>
      <c r="E211" s="511" t="s">
        <v>569</v>
      </c>
      <c r="F211" s="590" t="s">
        <v>750</v>
      </c>
      <c r="G211" s="590"/>
      <c r="H211" s="590"/>
    </row>
    <row r="212" spans="1:8" x14ac:dyDescent="0.2">
      <c r="A212" s="509"/>
      <c r="B212" s="589"/>
      <c r="C212" s="589"/>
      <c r="D212" s="510" t="s">
        <v>571</v>
      </c>
      <c r="E212" s="511" t="s">
        <v>51</v>
      </c>
      <c r="F212" s="590" t="s">
        <v>751</v>
      </c>
      <c r="G212" s="590"/>
      <c r="H212" s="590"/>
    </row>
    <row r="213" spans="1:8" x14ac:dyDescent="0.2">
      <c r="A213" s="509"/>
      <c r="B213" s="589"/>
      <c r="C213" s="589"/>
      <c r="D213" s="510" t="s">
        <v>573</v>
      </c>
      <c r="E213" s="511" t="s">
        <v>52</v>
      </c>
      <c r="F213" s="590" t="s">
        <v>752</v>
      </c>
      <c r="G213" s="590"/>
      <c r="H213" s="590"/>
    </row>
    <row r="214" spans="1:8" x14ac:dyDescent="0.2">
      <c r="A214" s="509"/>
      <c r="B214" s="589"/>
      <c r="C214" s="589"/>
      <c r="D214" s="510" t="s">
        <v>240</v>
      </c>
      <c r="E214" s="511" t="s">
        <v>145</v>
      </c>
      <c r="F214" s="590" t="s">
        <v>753</v>
      </c>
      <c r="G214" s="590"/>
      <c r="H214" s="590"/>
    </row>
    <row r="215" spans="1:8" x14ac:dyDescent="0.2">
      <c r="A215" s="509"/>
      <c r="B215" s="589"/>
      <c r="C215" s="589"/>
      <c r="D215" s="510" t="s">
        <v>202</v>
      </c>
      <c r="E215" s="511" t="s">
        <v>58</v>
      </c>
      <c r="F215" s="590" t="s">
        <v>754</v>
      </c>
      <c r="G215" s="590"/>
      <c r="H215" s="590"/>
    </row>
    <row r="216" spans="1:8" ht="22.5" x14ac:dyDescent="0.2">
      <c r="A216" s="509"/>
      <c r="B216" s="589"/>
      <c r="C216" s="589"/>
      <c r="D216" s="510" t="s">
        <v>601</v>
      </c>
      <c r="E216" s="511" t="s">
        <v>602</v>
      </c>
      <c r="F216" s="590" t="s">
        <v>755</v>
      </c>
      <c r="G216" s="590"/>
      <c r="H216" s="590"/>
    </row>
    <row r="217" spans="1:8" x14ac:dyDescent="0.2">
      <c r="A217" s="509"/>
      <c r="B217" s="589"/>
      <c r="C217" s="589"/>
      <c r="D217" s="510" t="s">
        <v>604</v>
      </c>
      <c r="E217" s="511" t="s">
        <v>605</v>
      </c>
      <c r="F217" s="590" t="s">
        <v>756</v>
      </c>
      <c r="G217" s="590"/>
      <c r="H217" s="590"/>
    </row>
    <row r="218" spans="1:8" x14ac:dyDescent="0.2">
      <c r="A218" s="509"/>
      <c r="B218" s="589"/>
      <c r="C218" s="589"/>
      <c r="D218" s="510" t="s">
        <v>226</v>
      </c>
      <c r="E218" s="511" t="s">
        <v>74</v>
      </c>
      <c r="F218" s="590" t="s">
        <v>757</v>
      </c>
      <c r="G218" s="590"/>
      <c r="H218" s="590"/>
    </row>
    <row r="219" spans="1:8" x14ac:dyDescent="0.2">
      <c r="A219" s="509"/>
      <c r="B219" s="589"/>
      <c r="C219" s="589"/>
      <c r="D219" s="510" t="s">
        <v>536</v>
      </c>
      <c r="E219" s="511" t="s">
        <v>59</v>
      </c>
      <c r="F219" s="590" t="s">
        <v>354</v>
      </c>
      <c r="G219" s="590"/>
      <c r="H219" s="590"/>
    </row>
    <row r="220" spans="1:8" x14ac:dyDescent="0.2">
      <c r="A220" s="509"/>
      <c r="B220" s="589"/>
      <c r="C220" s="589"/>
      <c r="D220" s="510" t="s">
        <v>608</v>
      </c>
      <c r="E220" s="511" t="s">
        <v>609</v>
      </c>
      <c r="F220" s="590" t="s">
        <v>758</v>
      </c>
      <c r="G220" s="590"/>
      <c r="H220" s="590"/>
    </row>
    <row r="221" spans="1:8" x14ac:dyDescent="0.2">
      <c r="A221" s="509"/>
      <c r="B221" s="589"/>
      <c r="C221" s="589"/>
      <c r="D221" s="510" t="s">
        <v>208</v>
      </c>
      <c r="E221" s="511" t="s">
        <v>60</v>
      </c>
      <c r="F221" s="590" t="s">
        <v>988</v>
      </c>
      <c r="G221" s="590"/>
      <c r="H221" s="590"/>
    </row>
    <row r="222" spans="1:8" x14ac:dyDescent="0.2">
      <c r="A222" s="509"/>
      <c r="B222" s="589"/>
      <c r="C222" s="589"/>
      <c r="D222" s="510" t="s">
        <v>232</v>
      </c>
      <c r="E222" s="511" t="s">
        <v>233</v>
      </c>
      <c r="F222" s="590" t="s">
        <v>759</v>
      </c>
      <c r="G222" s="590"/>
      <c r="H222" s="590"/>
    </row>
    <row r="223" spans="1:8" ht="33.75" x14ac:dyDescent="0.2">
      <c r="A223" s="509"/>
      <c r="B223" s="589"/>
      <c r="C223" s="589"/>
      <c r="D223" s="510" t="s">
        <v>615</v>
      </c>
      <c r="E223" s="511" t="s">
        <v>616</v>
      </c>
      <c r="F223" s="590" t="s">
        <v>740</v>
      </c>
      <c r="G223" s="590"/>
      <c r="H223" s="590"/>
    </row>
    <row r="224" spans="1:8" x14ac:dyDescent="0.2">
      <c r="A224" s="509"/>
      <c r="B224" s="589"/>
      <c r="C224" s="589"/>
      <c r="D224" s="510" t="s">
        <v>576</v>
      </c>
      <c r="E224" s="511" t="s">
        <v>63</v>
      </c>
      <c r="F224" s="590" t="s">
        <v>354</v>
      </c>
      <c r="G224" s="590"/>
      <c r="H224" s="590"/>
    </row>
    <row r="225" spans="1:8" x14ac:dyDescent="0.2">
      <c r="A225" s="509"/>
      <c r="B225" s="589"/>
      <c r="C225" s="589"/>
      <c r="D225" s="510" t="s">
        <v>234</v>
      </c>
      <c r="E225" s="511" t="s">
        <v>131</v>
      </c>
      <c r="F225" s="590" t="s">
        <v>658</v>
      </c>
      <c r="G225" s="590"/>
      <c r="H225" s="590"/>
    </row>
    <row r="226" spans="1:8" x14ac:dyDescent="0.2">
      <c r="A226" s="509"/>
      <c r="B226" s="589"/>
      <c r="C226" s="589"/>
      <c r="D226" s="510" t="s">
        <v>625</v>
      </c>
      <c r="E226" s="511" t="s">
        <v>64</v>
      </c>
      <c r="F226" s="590" t="s">
        <v>760</v>
      </c>
      <c r="G226" s="590"/>
      <c r="H226" s="590"/>
    </row>
    <row r="227" spans="1:8" ht="15" x14ac:dyDescent="0.2">
      <c r="A227" s="508"/>
      <c r="B227" s="593" t="s">
        <v>761</v>
      </c>
      <c r="C227" s="593"/>
      <c r="D227" s="515"/>
      <c r="E227" s="516" t="s">
        <v>762</v>
      </c>
      <c r="F227" s="594" t="s">
        <v>763</v>
      </c>
      <c r="G227" s="594"/>
      <c r="H227" s="594"/>
    </row>
    <row r="228" spans="1:8" x14ac:dyDescent="0.2">
      <c r="A228" s="509"/>
      <c r="B228" s="589"/>
      <c r="C228" s="589"/>
      <c r="D228" s="510" t="s">
        <v>208</v>
      </c>
      <c r="E228" s="511" t="s">
        <v>60</v>
      </c>
      <c r="F228" s="590" t="s">
        <v>763</v>
      </c>
      <c r="G228" s="590"/>
      <c r="H228" s="590"/>
    </row>
    <row r="229" spans="1:8" ht="15" x14ac:dyDescent="0.2">
      <c r="A229" s="508"/>
      <c r="B229" s="593" t="s">
        <v>764</v>
      </c>
      <c r="C229" s="593"/>
      <c r="D229" s="515"/>
      <c r="E229" s="516" t="s">
        <v>765</v>
      </c>
      <c r="F229" s="594" t="s">
        <v>766</v>
      </c>
      <c r="G229" s="594"/>
      <c r="H229" s="594"/>
    </row>
    <row r="230" spans="1:8" x14ac:dyDescent="0.2">
      <c r="A230" s="509"/>
      <c r="B230" s="589"/>
      <c r="C230" s="589"/>
      <c r="D230" s="510" t="s">
        <v>589</v>
      </c>
      <c r="E230" s="511" t="s">
        <v>590</v>
      </c>
      <c r="F230" s="590" t="s">
        <v>603</v>
      </c>
      <c r="G230" s="590"/>
      <c r="H230" s="590"/>
    </row>
    <row r="231" spans="1:8" x14ac:dyDescent="0.2">
      <c r="A231" s="509"/>
      <c r="B231" s="589"/>
      <c r="C231" s="589"/>
      <c r="D231" s="510" t="s">
        <v>566</v>
      </c>
      <c r="E231" s="511" t="s">
        <v>50</v>
      </c>
      <c r="F231" s="590" t="s">
        <v>767</v>
      </c>
      <c r="G231" s="590"/>
      <c r="H231" s="590"/>
    </row>
    <row r="232" spans="1:8" x14ac:dyDescent="0.2">
      <c r="A232" s="509"/>
      <c r="B232" s="589"/>
      <c r="C232" s="589"/>
      <c r="D232" s="510" t="s">
        <v>568</v>
      </c>
      <c r="E232" s="511" t="s">
        <v>569</v>
      </c>
      <c r="F232" s="590" t="s">
        <v>768</v>
      </c>
      <c r="G232" s="590"/>
      <c r="H232" s="590"/>
    </row>
    <row r="233" spans="1:8" x14ac:dyDescent="0.2">
      <c r="A233" s="509"/>
      <c r="B233" s="589"/>
      <c r="C233" s="589"/>
      <c r="D233" s="510" t="s">
        <v>571</v>
      </c>
      <c r="E233" s="511" t="s">
        <v>51</v>
      </c>
      <c r="F233" s="590" t="s">
        <v>769</v>
      </c>
      <c r="G233" s="590"/>
      <c r="H233" s="590"/>
    </row>
    <row r="234" spans="1:8" x14ac:dyDescent="0.2">
      <c r="A234" s="509"/>
      <c r="B234" s="589"/>
      <c r="C234" s="589"/>
      <c r="D234" s="510" t="s">
        <v>573</v>
      </c>
      <c r="E234" s="511" t="s">
        <v>52</v>
      </c>
      <c r="F234" s="590" t="s">
        <v>770</v>
      </c>
      <c r="G234" s="590"/>
      <c r="H234" s="590"/>
    </row>
    <row r="235" spans="1:8" x14ac:dyDescent="0.2">
      <c r="A235" s="509"/>
      <c r="B235" s="589"/>
      <c r="C235" s="589"/>
      <c r="D235" s="510" t="s">
        <v>240</v>
      </c>
      <c r="E235" s="511" t="s">
        <v>145</v>
      </c>
      <c r="F235" s="590" t="s">
        <v>599</v>
      </c>
      <c r="G235" s="590"/>
      <c r="H235" s="590"/>
    </row>
    <row r="236" spans="1:8" x14ac:dyDescent="0.2">
      <c r="A236" s="509"/>
      <c r="B236" s="589"/>
      <c r="C236" s="589"/>
      <c r="D236" s="510" t="s">
        <v>202</v>
      </c>
      <c r="E236" s="511" t="s">
        <v>58</v>
      </c>
      <c r="F236" s="590" t="s">
        <v>617</v>
      </c>
      <c r="G236" s="590"/>
      <c r="H236" s="590"/>
    </row>
    <row r="237" spans="1:8" x14ac:dyDescent="0.2">
      <c r="A237" s="509"/>
      <c r="B237" s="589"/>
      <c r="C237" s="589"/>
      <c r="D237" s="510" t="s">
        <v>226</v>
      </c>
      <c r="E237" s="511" t="s">
        <v>74</v>
      </c>
      <c r="F237" s="590" t="s">
        <v>354</v>
      </c>
      <c r="G237" s="590"/>
      <c r="H237" s="590"/>
    </row>
    <row r="238" spans="1:8" x14ac:dyDescent="0.2">
      <c r="A238" s="509"/>
      <c r="B238" s="589"/>
      <c r="C238" s="589"/>
      <c r="D238" s="510" t="s">
        <v>608</v>
      </c>
      <c r="E238" s="511" t="s">
        <v>609</v>
      </c>
      <c r="F238" s="590" t="s">
        <v>663</v>
      </c>
      <c r="G238" s="590"/>
      <c r="H238" s="590"/>
    </row>
    <row r="239" spans="1:8" x14ac:dyDescent="0.2">
      <c r="A239" s="509"/>
      <c r="B239" s="589"/>
      <c r="C239" s="589"/>
      <c r="D239" s="510" t="s">
        <v>208</v>
      </c>
      <c r="E239" s="511" t="s">
        <v>60</v>
      </c>
      <c r="F239" s="590" t="s">
        <v>483</v>
      </c>
      <c r="G239" s="590"/>
      <c r="H239" s="590"/>
    </row>
    <row r="240" spans="1:8" x14ac:dyDescent="0.2">
      <c r="A240" s="509"/>
      <c r="B240" s="589"/>
      <c r="C240" s="589"/>
      <c r="D240" s="510" t="s">
        <v>232</v>
      </c>
      <c r="E240" s="511" t="s">
        <v>233</v>
      </c>
      <c r="F240" s="590" t="s">
        <v>771</v>
      </c>
      <c r="G240" s="590"/>
      <c r="H240" s="590"/>
    </row>
    <row r="241" spans="1:8" ht="33.75" x14ac:dyDescent="0.2">
      <c r="A241" s="509"/>
      <c r="B241" s="589"/>
      <c r="C241" s="589"/>
      <c r="D241" s="510" t="s">
        <v>615</v>
      </c>
      <c r="E241" s="511" t="s">
        <v>616</v>
      </c>
      <c r="F241" s="590" t="s">
        <v>736</v>
      </c>
      <c r="G241" s="590"/>
      <c r="H241" s="590"/>
    </row>
    <row r="242" spans="1:8" x14ac:dyDescent="0.2">
      <c r="A242" s="509"/>
      <c r="B242" s="589"/>
      <c r="C242" s="589"/>
      <c r="D242" s="510" t="s">
        <v>576</v>
      </c>
      <c r="E242" s="511" t="s">
        <v>63</v>
      </c>
      <c r="F242" s="590" t="s">
        <v>360</v>
      </c>
      <c r="G242" s="590"/>
      <c r="H242" s="590"/>
    </row>
    <row r="243" spans="1:8" x14ac:dyDescent="0.2">
      <c r="A243" s="509"/>
      <c r="B243" s="589"/>
      <c r="C243" s="589"/>
      <c r="D243" s="510" t="s">
        <v>625</v>
      </c>
      <c r="E243" s="511" t="s">
        <v>64</v>
      </c>
      <c r="F243" s="590" t="s">
        <v>772</v>
      </c>
      <c r="G243" s="590"/>
      <c r="H243" s="590"/>
    </row>
    <row r="244" spans="1:8" ht="22.5" x14ac:dyDescent="0.2">
      <c r="A244" s="509"/>
      <c r="B244" s="589"/>
      <c r="C244" s="589"/>
      <c r="D244" s="510" t="s">
        <v>627</v>
      </c>
      <c r="E244" s="511" t="s">
        <v>628</v>
      </c>
      <c r="F244" s="590" t="s">
        <v>773</v>
      </c>
      <c r="G244" s="590"/>
      <c r="H244" s="590"/>
    </row>
    <row r="245" spans="1:8" ht="15" x14ac:dyDescent="0.2">
      <c r="A245" s="508"/>
      <c r="B245" s="593" t="s">
        <v>774</v>
      </c>
      <c r="C245" s="593"/>
      <c r="D245" s="515"/>
      <c r="E245" s="516" t="s">
        <v>775</v>
      </c>
      <c r="F245" s="594" t="s">
        <v>776</v>
      </c>
      <c r="G245" s="594"/>
      <c r="H245" s="594"/>
    </row>
    <row r="246" spans="1:8" x14ac:dyDescent="0.2">
      <c r="A246" s="509"/>
      <c r="B246" s="589"/>
      <c r="C246" s="589"/>
      <c r="D246" s="510" t="s">
        <v>202</v>
      </c>
      <c r="E246" s="511" t="s">
        <v>58</v>
      </c>
      <c r="F246" s="590" t="s">
        <v>610</v>
      </c>
      <c r="G246" s="590"/>
      <c r="H246" s="590"/>
    </row>
    <row r="247" spans="1:8" x14ac:dyDescent="0.2">
      <c r="A247" s="509"/>
      <c r="B247" s="589"/>
      <c r="C247" s="589"/>
      <c r="D247" s="510" t="s">
        <v>208</v>
      </c>
      <c r="E247" s="511" t="s">
        <v>60</v>
      </c>
      <c r="F247" s="590" t="s">
        <v>777</v>
      </c>
      <c r="G247" s="590"/>
      <c r="H247" s="590"/>
    </row>
    <row r="248" spans="1:8" ht="22.5" x14ac:dyDescent="0.2">
      <c r="A248" s="509"/>
      <c r="B248" s="589"/>
      <c r="C248" s="589"/>
      <c r="D248" s="510" t="s">
        <v>627</v>
      </c>
      <c r="E248" s="511" t="s">
        <v>628</v>
      </c>
      <c r="F248" s="590" t="s">
        <v>778</v>
      </c>
      <c r="G248" s="590"/>
      <c r="H248" s="590"/>
    </row>
    <row r="249" spans="1:8" ht="15" x14ac:dyDescent="0.2">
      <c r="A249" s="508"/>
      <c r="B249" s="593" t="s">
        <v>477</v>
      </c>
      <c r="C249" s="593"/>
      <c r="D249" s="515"/>
      <c r="E249" s="516" t="s">
        <v>478</v>
      </c>
      <c r="F249" s="594" t="s">
        <v>779</v>
      </c>
      <c r="G249" s="594"/>
      <c r="H249" s="594"/>
    </row>
    <row r="250" spans="1:8" x14ac:dyDescent="0.2">
      <c r="A250" s="509"/>
      <c r="B250" s="589"/>
      <c r="C250" s="589"/>
      <c r="D250" s="510" t="s">
        <v>566</v>
      </c>
      <c r="E250" s="511" t="s">
        <v>50</v>
      </c>
      <c r="F250" s="590" t="s">
        <v>780</v>
      </c>
      <c r="G250" s="590"/>
      <c r="H250" s="590"/>
    </row>
    <row r="251" spans="1:8" x14ac:dyDescent="0.2">
      <c r="A251" s="509"/>
      <c r="B251" s="589"/>
      <c r="C251" s="589"/>
      <c r="D251" s="510" t="s">
        <v>568</v>
      </c>
      <c r="E251" s="511" t="s">
        <v>569</v>
      </c>
      <c r="F251" s="590" t="s">
        <v>331</v>
      </c>
      <c r="G251" s="590"/>
      <c r="H251" s="590"/>
    </row>
    <row r="252" spans="1:8" x14ac:dyDescent="0.2">
      <c r="A252" s="509"/>
      <c r="B252" s="589"/>
      <c r="C252" s="589"/>
      <c r="D252" s="510" t="s">
        <v>571</v>
      </c>
      <c r="E252" s="511" t="s">
        <v>51</v>
      </c>
      <c r="F252" s="590" t="s">
        <v>781</v>
      </c>
      <c r="G252" s="590"/>
      <c r="H252" s="590"/>
    </row>
    <row r="253" spans="1:8" x14ac:dyDescent="0.2">
      <c r="A253" s="509"/>
      <c r="B253" s="589"/>
      <c r="C253" s="589"/>
      <c r="D253" s="510" t="s">
        <v>573</v>
      </c>
      <c r="E253" s="511" t="s">
        <v>52</v>
      </c>
      <c r="F253" s="590" t="s">
        <v>782</v>
      </c>
      <c r="G253" s="590"/>
      <c r="H253" s="590"/>
    </row>
    <row r="254" spans="1:8" x14ac:dyDescent="0.2">
      <c r="A254" s="509"/>
      <c r="B254" s="589"/>
      <c r="C254" s="589"/>
      <c r="D254" s="510" t="s">
        <v>202</v>
      </c>
      <c r="E254" s="511" t="s">
        <v>58</v>
      </c>
      <c r="F254" s="590" t="s">
        <v>783</v>
      </c>
      <c r="G254" s="590"/>
      <c r="H254" s="590"/>
    </row>
    <row r="255" spans="1:8" x14ac:dyDescent="0.2">
      <c r="A255" s="509"/>
      <c r="B255" s="589"/>
      <c r="C255" s="589"/>
      <c r="D255" s="510" t="s">
        <v>733</v>
      </c>
      <c r="E255" s="511" t="s">
        <v>734</v>
      </c>
      <c r="F255" s="590" t="s">
        <v>784</v>
      </c>
      <c r="G255" s="590"/>
      <c r="H255" s="590"/>
    </row>
    <row r="256" spans="1:8" x14ac:dyDescent="0.2">
      <c r="A256" s="509"/>
      <c r="B256" s="589"/>
      <c r="C256" s="589"/>
      <c r="D256" s="510" t="s">
        <v>226</v>
      </c>
      <c r="E256" s="511" t="s">
        <v>74</v>
      </c>
      <c r="F256" s="590" t="s">
        <v>785</v>
      </c>
      <c r="G256" s="590"/>
      <c r="H256" s="590"/>
    </row>
    <row r="257" spans="1:8" x14ac:dyDescent="0.2">
      <c r="A257" s="509"/>
      <c r="B257" s="589"/>
      <c r="C257" s="589"/>
      <c r="D257" s="510" t="s">
        <v>536</v>
      </c>
      <c r="E257" s="511" t="s">
        <v>59</v>
      </c>
      <c r="F257" s="590" t="s">
        <v>577</v>
      </c>
      <c r="G257" s="590"/>
      <c r="H257" s="590"/>
    </row>
    <row r="258" spans="1:8" x14ac:dyDescent="0.2">
      <c r="A258" s="509"/>
      <c r="B258" s="589"/>
      <c r="C258" s="589"/>
      <c r="D258" s="510" t="s">
        <v>608</v>
      </c>
      <c r="E258" s="511" t="s">
        <v>609</v>
      </c>
      <c r="F258" s="590" t="s">
        <v>406</v>
      </c>
      <c r="G258" s="590"/>
      <c r="H258" s="590"/>
    </row>
    <row r="259" spans="1:8" x14ac:dyDescent="0.2">
      <c r="A259" s="509"/>
      <c r="B259" s="589"/>
      <c r="C259" s="589"/>
      <c r="D259" s="510" t="s">
        <v>208</v>
      </c>
      <c r="E259" s="511" t="s">
        <v>60</v>
      </c>
      <c r="F259" s="590" t="s">
        <v>786</v>
      </c>
      <c r="G259" s="590"/>
      <c r="H259" s="590"/>
    </row>
    <row r="260" spans="1:8" x14ac:dyDescent="0.2">
      <c r="A260" s="509"/>
      <c r="B260" s="589"/>
      <c r="C260" s="589"/>
      <c r="D260" s="510" t="s">
        <v>625</v>
      </c>
      <c r="E260" s="511" t="s">
        <v>64</v>
      </c>
      <c r="F260" s="590" t="s">
        <v>787</v>
      </c>
      <c r="G260" s="590"/>
      <c r="H260" s="590"/>
    </row>
    <row r="261" spans="1:8" ht="15" x14ac:dyDescent="0.2">
      <c r="A261" s="508"/>
      <c r="B261" s="593" t="s">
        <v>215</v>
      </c>
      <c r="C261" s="593"/>
      <c r="D261" s="515"/>
      <c r="E261" s="516" t="s">
        <v>111</v>
      </c>
      <c r="F261" s="594" t="s">
        <v>788</v>
      </c>
      <c r="G261" s="594"/>
      <c r="H261" s="594"/>
    </row>
    <row r="262" spans="1:8" x14ac:dyDescent="0.2">
      <c r="A262" s="509"/>
      <c r="B262" s="589"/>
      <c r="C262" s="589"/>
      <c r="D262" s="510" t="s">
        <v>202</v>
      </c>
      <c r="E262" s="511" t="s">
        <v>58</v>
      </c>
      <c r="F262" s="590" t="s">
        <v>789</v>
      </c>
      <c r="G262" s="590"/>
      <c r="H262" s="590"/>
    </row>
    <row r="263" spans="1:8" x14ac:dyDescent="0.2">
      <c r="A263" s="509"/>
      <c r="B263" s="589"/>
      <c r="C263" s="589"/>
      <c r="D263" s="510" t="s">
        <v>625</v>
      </c>
      <c r="E263" s="511" t="s">
        <v>64</v>
      </c>
      <c r="F263" s="590" t="s">
        <v>790</v>
      </c>
      <c r="G263" s="590"/>
      <c r="H263" s="590"/>
    </row>
    <row r="264" spans="1:8" x14ac:dyDescent="0.2">
      <c r="A264" s="513" t="s">
        <v>791</v>
      </c>
      <c r="B264" s="595"/>
      <c r="C264" s="595"/>
      <c r="D264" s="513"/>
      <c r="E264" s="514" t="s">
        <v>107</v>
      </c>
      <c r="F264" s="596" t="s">
        <v>792</v>
      </c>
      <c r="G264" s="596"/>
      <c r="H264" s="596"/>
    </row>
    <row r="265" spans="1:8" ht="15" x14ac:dyDescent="0.2">
      <c r="A265" s="508"/>
      <c r="B265" s="593" t="s">
        <v>793</v>
      </c>
      <c r="C265" s="593"/>
      <c r="D265" s="515"/>
      <c r="E265" s="516" t="s">
        <v>144</v>
      </c>
      <c r="F265" s="594" t="s">
        <v>360</v>
      </c>
      <c r="G265" s="594"/>
      <c r="H265" s="594"/>
    </row>
    <row r="266" spans="1:8" x14ac:dyDescent="0.2">
      <c r="A266" s="509"/>
      <c r="B266" s="589"/>
      <c r="C266" s="589"/>
      <c r="D266" s="510" t="s">
        <v>240</v>
      </c>
      <c r="E266" s="511" t="s">
        <v>145</v>
      </c>
      <c r="F266" s="590" t="s">
        <v>794</v>
      </c>
      <c r="G266" s="590"/>
      <c r="H266" s="590"/>
    </row>
    <row r="267" spans="1:8" x14ac:dyDescent="0.2">
      <c r="A267" s="509"/>
      <c r="B267" s="589"/>
      <c r="C267" s="589"/>
      <c r="D267" s="510" t="s">
        <v>202</v>
      </c>
      <c r="E267" s="511" t="s">
        <v>58</v>
      </c>
      <c r="F267" s="590" t="s">
        <v>603</v>
      </c>
      <c r="G267" s="590"/>
      <c r="H267" s="590"/>
    </row>
    <row r="268" spans="1:8" ht="15" x14ac:dyDescent="0.2">
      <c r="A268" s="508"/>
      <c r="B268" s="593" t="s">
        <v>795</v>
      </c>
      <c r="C268" s="593"/>
      <c r="D268" s="515"/>
      <c r="E268" s="516" t="s">
        <v>108</v>
      </c>
      <c r="F268" s="594" t="s">
        <v>796</v>
      </c>
      <c r="G268" s="594"/>
      <c r="H268" s="594"/>
    </row>
    <row r="269" spans="1:8" ht="56.25" x14ac:dyDescent="0.2">
      <c r="A269" s="509"/>
      <c r="B269" s="589"/>
      <c r="C269" s="589"/>
      <c r="D269" s="510" t="s">
        <v>490</v>
      </c>
      <c r="E269" s="511" t="s">
        <v>797</v>
      </c>
      <c r="F269" s="590" t="s">
        <v>363</v>
      </c>
      <c r="G269" s="590"/>
      <c r="H269" s="590"/>
    </row>
    <row r="270" spans="1:8" x14ac:dyDescent="0.2">
      <c r="A270" s="509"/>
      <c r="B270" s="589"/>
      <c r="C270" s="589"/>
      <c r="D270" s="510" t="s">
        <v>571</v>
      </c>
      <c r="E270" s="511" t="s">
        <v>51</v>
      </c>
      <c r="F270" s="590" t="s">
        <v>690</v>
      </c>
      <c r="G270" s="590"/>
      <c r="H270" s="590"/>
    </row>
    <row r="271" spans="1:8" x14ac:dyDescent="0.2">
      <c r="A271" s="509"/>
      <c r="B271" s="589"/>
      <c r="C271" s="589"/>
      <c r="D271" s="510" t="s">
        <v>573</v>
      </c>
      <c r="E271" s="511" t="s">
        <v>52</v>
      </c>
      <c r="F271" s="590" t="s">
        <v>798</v>
      </c>
      <c r="G271" s="590"/>
      <c r="H271" s="590"/>
    </row>
    <row r="272" spans="1:8" x14ac:dyDescent="0.2">
      <c r="A272" s="509"/>
      <c r="B272" s="589"/>
      <c r="C272" s="589"/>
      <c r="D272" s="510" t="s">
        <v>240</v>
      </c>
      <c r="E272" s="511" t="s">
        <v>145</v>
      </c>
      <c r="F272" s="590" t="s">
        <v>799</v>
      </c>
      <c r="G272" s="590"/>
      <c r="H272" s="590"/>
    </row>
    <row r="273" spans="1:8" x14ac:dyDescent="0.2">
      <c r="A273" s="509"/>
      <c r="B273" s="589"/>
      <c r="C273" s="589"/>
      <c r="D273" s="510" t="s">
        <v>202</v>
      </c>
      <c r="E273" s="511" t="s">
        <v>58</v>
      </c>
      <c r="F273" s="590" t="s">
        <v>800</v>
      </c>
      <c r="G273" s="590"/>
      <c r="H273" s="590"/>
    </row>
    <row r="274" spans="1:8" x14ac:dyDescent="0.2">
      <c r="A274" s="509"/>
      <c r="B274" s="589"/>
      <c r="C274" s="589"/>
      <c r="D274" s="510" t="s">
        <v>226</v>
      </c>
      <c r="E274" s="511" t="s">
        <v>74</v>
      </c>
      <c r="F274" s="590" t="s">
        <v>801</v>
      </c>
      <c r="G274" s="590"/>
      <c r="H274" s="590"/>
    </row>
    <row r="275" spans="1:8" x14ac:dyDescent="0.2">
      <c r="A275" s="509"/>
      <c r="B275" s="589"/>
      <c r="C275" s="589"/>
      <c r="D275" s="510" t="s">
        <v>536</v>
      </c>
      <c r="E275" s="511" t="s">
        <v>59</v>
      </c>
      <c r="F275" s="590" t="s">
        <v>802</v>
      </c>
      <c r="G275" s="590"/>
      <c r="H275" s="590"/>
    </row>
    <row r="276" spans="1:8" x14ac:dyDescent="0.2">
      <c r="A276" s="509"/>
      <c r="B276" s="589"/>
      <c r="C276" s="589"/>
      <c r="D276" s="510" t="s">
        <v>208</v>
      </c>
      <c r="E276" s="511" t="s">
        <v>60</v>
      </c>
      <c r="F276" s="590" t="s">
        <v>803</v>
      </c>
      <c r="G276" s="590"/>
      <c r="H276" s="590"/>
    </row>
    <row r="277" spans="1:8" x14ac:dyDescent="0.2">
      <c r="A277" s="509"/>
      <c r="B277" s="589"/>
      <c r="C277" s="589"/>
      <c r="D277" s="510" t="s">
        <v>232</v>
      </c>
      <c r="E277" s="511" t="s">
        <v>233</v>
      </c>
      <c r="F277" s="590" t="s">
        <v>372</v>
      </c>
      <c r="G277" s="590"/>
      <c r="H277" s="590"/>
    </row>
    <row r="278" spans="1:8" ht="33.75" x14ac:dyDescent="0.2">
      <c r="A278" s="509"/>
      <c r="B278" s="589"/>
      <c r="C278" s="589"/>
      <c r="D278" s="510" t="s">
        <v>615</v>
      </c>
      <c r="E278" s="511" t="s">
        <v>616</v>
      </c>
      <c r="F278" s="590" t="s">
        <v>372</v>
      </c>
      <c r="G278" s="590"/>
      <c r="H278" s="590"/>
    </row>
    <row r="279" spans="1:8" x14ac:dyDescent="0.2">
      <c r="A279" s="509"/>
      <c r="B279" s="589"/>
      <c r="C279" s="589"/>
      <c r="D279" s="510" t="s">
        <v>576</v>
      </c>
      <c r="E279" s="511" t="s">
        <v>63</v>
      </c>
      <c r="F279" s="590" t="s">
        <v>804</v>
      </c>
      <c r="G279" s="590"/>
      <c r="H279" s="590"/>
    </row>
    <row r="280" spans="1:8" ht="15" x14ac:dyDescent="0.2">
      <c r="A280" s="508"/>
      <c r="B280" s="593" t="s">
        <v>805</v>
      </c>
      <c r="C280" s="593"/>
      <c r="D280" s="515"/>
      <c r="E280" s="516" t="s">
        <v>111</v>
      </c>
      <c r="F280" s="594" t="s">
        <v>354</v>
      </c>
      <c r="G280" s="594"/>
      <c r="H280" s="594"/>
    </row>
    <row r="281" spans="1:8" x14ac:dyDescent="0.2">
      <c r="A281" s="509"/>
      <c r="B281" s="589"/>
      <c r="C281" s="589"/>
      <c r="D281" s="510" t="s">
        <v>208</v>
      </c>
      <c r="E281" s="511" t="s">
        <v>60</v>
      </c>
      <c r="F281" s="590" t="s">
        <v>354</v>
      </c>
      <c r="G281" s="590"/>
      <c r="H281" s="590"/>
    </row>
    <row r="282" spans="1:8" x14ac:dyDescent="0.2">
      <c r="A282" s="513" t="s">
        <v>484</v>
      </c>
      <c r="B282" s="595"/>
      <c r="C282" s="595"/>
      <c r="D282" s="513"/>
      <c r="E282" s="514" t="s">
        <v>54</v>
      </c>
      <c r="F282" s="596" t="s">
        <v>806</v>
      </c>
      <c r="G282" s="596"/>
      <c r="H282" s="596"/>
    </row>
    <row r="283" spans="1:8" ht="22.5" x14ac:dyDescent="0.2">
      <c r="A283" s="508"/>
      <c r="B283" s="593" t="s">
        <v>807</v>
      </c>
      <c r="C283" s="593"/>
      <c r="D283" s="515"/>
      <c r="E283" s="516" t="s">
        <v>808</v>
      </c>
      <c r="F283" s="594" t="s">
        <v>369</v>
      </c>
      <c r="G283" s="594"/>
      <c r="H283" s="594"/>
    </row>
    <row r="284" spans="1:8" x14ac:dyDescent="0.2">
      <c r="A284" s="509"/>
      <c r="B284" s="589"/>
      <c r="C284" s="589"/>
      <c r="D284" s="510" t="s">
        <v>240</v>
      </c>
      <c r="E284" s="511" t="s">
        <v>145</v>
      </c>
      <c r="F284" s="590" t="s">
        <v>577</v>
      </c>
      <c r="G284" s="590"/>
      <c r="H284" s="590"/>
    </row>
    <row r="285" spans="1:8" x14ac:dyDescent="0.2">
      <c r="A285" s="509"/>
      <c r="B285" s="589"/>
      <c r="C285" s="589"/>
      <c r="D285" s="510" t="s">
        <v>202</v>
      </c>
      <c r="E285" s="511" t="s">
        <v>58</v>
      </c>
      <c r="F285" s="590" t="s">
        <v>755</v>
      </c>
      <c r="G285" s="590"/>
      <c r="H285" s="590"/>
    </row>
    <row r="286" spans="1:8" ht="15" x14ac:dyDescent="0.2">
      <c r="A286" s="508"/>
      <c r="B286" s="593" t="s">
        <v>809</v>
      </c>
      <c r="C286" s="593"/>
      <c r="D286" s="515"/>
      <c r="E286" s="516" t="s">
        <v>810</v>
      </c>
      <c r="F286" s="594" t="s">
        <v>811</v>
      </c>
      <c r="G286" s="594"/>
      <c r="H286" s="594"/>
    </row>
    <row r="287" spans="1:8" x14ac:dyDescent="0.2">
      <c r="A287" s="509"/>
      <c r="B287" s="589"/>
      <c r="C287" s="589"/>
      <c r="D287" s="510" t="s">
        <v>566</v>
      </c>
      <c r="E287" s="511" t="s">
        <v>50</v>
      </c>
      <c r="F287" s="590" t="s">
        <v>812</v>
      </c>
      <c r="G287" s="590"/>
      <c r="H287" s="590"/>
    </row>
    <row r="288" spans="1:8" x14ac:dyDescent="0.2">
      <c r="A288" s="509"/>
      <c r="B288" s="589"/>
      <c r="C288" s="589"/>
      <c r="D288" s="510" t="s">
        <v>568</v>
      </c>
      <c r="E288" s="511" t="s">
        <v>569</v>
      </c>
      <c r="F288" s="590" t="s">
        <v>813</v>
      </c>
      <c r="G288" s="590"/>
      <c r="H288" s="590"/>
    </row>
    <row r="289" spans="1:8" x14ac:dyDescent="0.2">
      <c r="A289" s="509"/>
      <c r="B289" s="589"/>
      <c r="C289" s="589"/>
      <c r="D289" s="510" t="s">
        <v>571</v>
      </c>
      <c r="E289" s="511" t="s">
        <v>51</v>
      </c>
      <c r="F289" s="590" t="s">
        <v>814</v>
      </c>
      <c r="G289" s="590"/>
      <c r="H289" s="590"/>
    </row>
    <row r="290" spans="1:8" x14ac:dyDescent="0.2">
      <c r="A290" s="509"/>
      <c r="B290" s="589"/>
      <c r="C290" s="589"/>
      <c r="D290" s="510" t="s">
        <v>573</v>
      </c>
      <c r="E290" s="511" t="s">
        <v>52</v>
      </c>
      <c r="F290" s="590" t="s">
        <v>815</v>
      </c>
      <c r="G290" s="590"/>
      <c r="H290" s="590"/>
    </row>
    <row r="291" spans="1:8" x14ac:dyDescent="0.2">
      <c r="A291" s="509"/>
      <c r="B291" s="589"/>
      <c r="C291" s="589"/>
      <c r="D291" s="510" t="s">
        <v>202</v>
      </c>
      <c r="E291" s="511" t="s">
        <v>58</v>
      </c>
      <c r="F291" s="590" t="s">
        <v>773</v>
      </c>
      <c r="G291" s="590"/>
      <c r="H291" s="590"/>
    </row>
    <row r="292" spans="1:8" ht="22.5" x14ac:dyDescent="0.2">
      <c r="A292" s="509"/>
      <c r="B292" s="589"/>
      <c r="C292" s="589"/>
      <c r="D292" s="510" t="s">
        <v>816</v>
      </c>
      <c r="E292" s="511" t="s">
        <v>817</v>
      </c>
      <c r="F292" s="590" t="s">
        <v>818</v>
      </c>
      <c r="G292" s="590"/>
      <c r="H292" s="590"/>
    </row>
    <row r="293" spans="1:8" x14ac:dyDescent="0.2">
      <c r="A293" s="509"/>
      <c r="B293" s="589"/>
      <c r="C293" s="589"/>
      <c r="D293" s="510" t="s">
        <v>576</v>
      </c>
      <c r="E293" s="511" t="s">
        <v>63</v>
      </c>
      <c r="F293" s="590" t="s">
        <v>360</v>
      </c>
      <c r="G293" s="590"/>
      <c r="H293" s="590"/>
    </row>
    <row r="294" spans="1:8" x14ac:dyDescent="0.2">
      <c r="A294" s="509"/>
      <c r="B294" s="589"/>
      <c r="C294" s="589"/>
      <c r="D294" s="510" t="s">
        <v>625</v>
      </c>
      <c r="E294" s="511" t="s">
        <v>64</v>
      </c>
      <c r="F294" s="590" t="s">
        <v>819</v>
      </c>
      <c r="G294" s="590"/>
      <c r="H294" s="590"/>
    </row>
    <row r="295" spans="1:8" ht="33.75" x14ac:dyDescent="0.2">
      <c r="A295" s="508"/>
      <c r="B295" s="593" t="s">
        <v>486</v>
      </c>
      <c r="C295" s="593"/>
      <c r="D295" s="515"/>
      <c r="E295" s="516" t="s">
        <v>487</v>
      </c>
      <c r="F295" s="594" t="s">
        <v>820</v>
      </c>
      <c r="G295" s="594"/>
      <c r="H295" s="594"/>
    </row>
    <row r="296" spans="1:8" ht="56.25" x14ac:dyDescent="0.2">
      <c r="A296" s="509"/>
      <c r="B296" s="589"/>
      <c r="C296" s="589"/>
      <c r="D296" s="510" t="s">
        <v>493</v>
      </c>
      <c r="E296" s="511" t="s">
        <v>821</v>
      </c>
      <c r="F296" s="590" t="s">
        <v>495</v>
      </c>
      <c r="G296" s="590"/>
      <c r="H296" s="590"/>
    </row>
    <row r="297" spans="1:8" x14ac:dyDescent="0.2">
      <c r="A297" s="509"/>
      <c r="B297" s="589"/>
      <c r="C297" s="589"/>
      <c r="D297" s="510" t="s">
        <v>822</v>
      </c>
      <c r="E297" s="511" t="s">
        <v>56</v>
      </c>
      <c r="F297" s="590" t="s">
        <v>823</v>
      </c>
      <c r="G297" s="590"/>
      <c r="H297" s="590"/>
    </row>
    <row r="298" spans="1:8" x14ac:dyDescent="0.2">
      <c r="A298" s="509"/>
      <c r="B298" s="589"/>
      <c r="C298" s="589"/>
      <c r="D298" s="510" t="s">
        <v>566</v>
      </c>
      <c r="E298" s="511" t="s">
        <v>50</v>
      </c>
      <c r="F298" s="590" t="s">
        <v>824</v>
      </c>
      <c r="G298" s="590"/>
      <c r="H298" s="590"/>
    </row>
    <row r="299" spans="1:8" x14ac:dyDescent="0.2">
      <c r="A299" s="509"/>
      <c r="B299" s="589"/>
      <c r="C299" s="589"/>
      <c r="D299" s="510" t="s">
        <v>568</v>
      </c>
      <c r="E299" s="511" t="s">
        <v>569</v>
      </c>
      <c r="F299" s="590" t="s">
        <v>825</v>
      </c>
      <c r="G299" s="590"/>
      <c r="H299" s="590"/>
    </row>
    <row r="300" spans="1:8" x14ac:dyDescent="0.2">
      <c r="A300" s="509"/>
      <c r="B300" s="589"/>
      <c r="C300" s="589"/>
      <c r="D300" s="510" t="s">
        <v>571</v>
      </c>
      <c r="E300" s="511" t="s">
        <v>51</v>
      </c>
      <c r="F300" s="590" t="s">
        <v>826</v>
      </c>
      <c r="G300" s="590"/>
      <c r="H300" s="590"/>
    </row>
    <row r="301" spans="1:8" x14ac:dyDescent="0.2">
      <c r="A301" s="509"/>
      <c r="B301" s="589"/>
      <c r="C301" s="589"/>
      <c r="D301" s="510" t="s">
        <v>573</v>
      </c>
      <c r="E301" s="511" t="s">
        <v>52</v>
      </c>
      <c r="F301" s="590" t="s">
        <v>827</v>
      </c>
      <c r="G301" s="590"/>
      <c r="H301" s="590"/>
    </row>
    <row r="302" spans="1:8" x14ac:dyDescent="0.2">
      <c r="A302" s="509"/>
      <c r="B302" s="589"/>
      <c r="C302" s="589"/>
      <c r="D302" s="510" t="s">
        <v>202</v>
      </c>
      <c r="E302" s="511" t="s">
        <v>58</v>
      </c>
      <c r="F302" s="590" t="s">
        <v>828</v>
      </c>
      <c r="G302" s="590"/>
      <c r="H302" s="590"/>
    </row>
    <row r="303" spans="1:8" x14ac:dyDescent="0.2">
      <c r="A303" s="509"/>
      <c r="B303" s="589"/>
      <c r="C303" s="589"/>
      <c r="D303" s="510" t="s">
        <v>536</v>
      </c>
      <c r="E303" s="511" t="s">
        <v>59</v>
      </c>
      <c r="F303" s="590" t="s">
        <v>829</v>
      </c>
      <c r="G303" s="590"/>
      <c r="H303" s="590"/>
    </row>
    <row r="304" spans="1:8" x14ac:dyDescent="0.2">
      <c r="A304" s="509"/>
      <c r="B304" s="589"/>
      <c r="C304" s="589"/>
      <c r="D304" s="510" t="s">
        <v>208</v>
      </c>
      <c r="E304" s="511" t="s">
        <v>60</v>
      </c>
      <c r="F304" s="590" t="s">
        <v>830</v>
      </c>
      <c r="G304" s="590"/>
      <c r="H304" s="590"/>
    </row>
    <row r="305" spans="1:8" ht="33.75" x14ac:dyDescent="0.2">
      <c r="A305" s="509"/>
      <c r="B305" s="589"/>
      <c r="C305" s="589"/>
      <c r="D305" s="510" t="s">
        <v>612</v>
      </c>
      <c r="E305" s="511" t="s">
        <v>613</v>
      </c>
      <c r="F305" s="590" t="s">
        <v>831</v>
      </c>
      <c r="G305" s="590"/>
      <c r="H305" s="590"/>
    </row>
    <row r="306" spans="1:8" ht="33.75" x14ac:dyDescent="0.2">
      <c r="A306" s="509"/>
      <c r="B306" s="589"/>
      <c r="C306" s="589"/>
      <c r="D306" s="510" t="s">
        <v>615</v>
      </c>
      <c r="E306" s="511" t="s">
        <v>616</v>
      </c>
      <c r="F306" s="590" t="s">
        <v>577</v>
      </c>
      <c r="G306" s="590"/>
      <c r="H306" s="590"/>
    </row>
    <row r="307" spans="1:8" x14ac:dyDescent="0.2">
      <c r="A307" s="509"/>
      <c r="B307" s="589"/>
      <c r="C307" s="589"/>
      <c r="D307" s="510" t="s">
        <v>576</v>
      </c>
      <c r="E307" s="511" t="s">
        <v>63</v>
      </c>
      <c r="F307" s="590" t="s">
        <v>832</v>
      </c>
      <c r="G307" s="590"/>
      <c r="H307" s="590"/>
    </row>
    <row r="308" spans="1:8" x14ac:dyDescent="0.2">
      <c r="A308" s="509"/>
      <c r="B308" s="589"/>
      <c r="C308" s="589"/>
      <c r="D308" s="510" t="s">
        <v>625</v>
      </c>
      <c r="E308" s="511" t="s">
        <v>64</v>
      </c>
      <c r="F308" s="590" t="s">
        <v>833</v>
      </c>
      <c r="G308" s="590"/>
      <c r="H308" s="590"/>
    </row>
    <row r="309" spans="1:8" ht="22.5" x14ac:dyDescent="0.2">
      <c r="A309" s="509"/>
      <c r="B309" s="589"/>
      <c r="C309" s="589"/>
      <c r="D309" s="510" t="s">
        <v>627</v>
      </c>
      <c r="E309" s="511" t="s">
        <v>628</v>
      </c>
      <c r="F309" s="590" t="s">
        <v>610</v>
      </c>
      <c r="G309" s="590"/>
      <c r="H309" s="590"/>
    </row>
    <row r="310" spans="1:8" ht="56.25" x14ac:dyDescent="0.2">
      <c r="A310" s="508"/>
      <c r="B310" s="593" t="s">
        <v>496</v>
      </c>
      <c r="C310" s="593"/>
      <c r="D310" s="515"/>
      <c r="E310" s="516" t="s">
        <v>497</v>
      </c>
      <c r="F310" s="594" t="s">
        <v>498</v>
      </c>
      <c r="G310" s="594"/>
      <c r="H310" s="594"/>
    </row>
    <row r="311" spans="1:8" x14ac:dyDescent="0.2">
      <c r="A311" s="509"/>
      <c r="B311" s="589"/>
      <c r="C311" s="589"/>
      <c r="D311" s="510" t="s">
        <v>834</v>
      </c>
      <c r="E311" s="511" t="s">
        <v>67</v>
      </c>
      <c r="F311" s="590" t="s">
        <v>498</v>
      </c>
      <c r="G311" s="590"/>
      <c r="H311" s="590"/>
    </row>
    <row r="312" spans="1:8" ht="22.5" x14ac:dyDescent="0.2">
      <c r="A312" s="508"/>
      <c r="B312" s="593" t="s">
        <v>502</v>
      </c>
      <c r="C312" s="593"/>
      <c r="D312" s="515"/>
      <c r="E312" s="516" t="s">
        <v>70</v>
      </c>
      <c r="F312" s="594" t="s">
        <v>835</v>
      </c>
      <c r="G312" s="594"/>
      <c r="H312" s="594"/>
    </row>
    <row r="313" spans="1:8" x14ac:dyDescent="0.2">
      <c r="A313" s="509"/>
      <c r="B313" s="589"/>
      <c r="C313" s="589"/>
      <c r="D313" s="510" t="s">
        <v>822</v>
      </c>
      <c r="E313" s="511" t="s">
        <v>56</v>
      </c>
      <c r="F313" s="590" t="s">
        <v>835</v>
      </c>
      <c r="G313" s="590"/>
      <c r="H313" s="590"/>
    </row>
    <row r="314" spans="1:8" ht="15" x14ac:dyDescent="0.2">
      <c r="A314" s="508"/>
      <c r="B314" s="593" t="s">
        <v>836</v>
      </c>
      <c r="C314" s="593"/>
      <c r="D314" s="515"/>
      <c r="E314" s="516" t="s">
        <v>837</v>
      </c>
      <c r="F314" s="594" t="s">
        <v>838</v>
      </c>
      <c r="G314" s="594"/>
      <c r="H314" s="594"/>
    </row>
    <row r="315" spans="1:8" x14ac:dyDescent="0.2">
      <c r="A315" s="509"/>
      <c r="B315" s="589"/>
      <c r="C315" s="589"/>
      <c r="D315" s="510" t="s">
        <v>822</v>
      </c>
      <c r="E315" s="511" t="s">
        <v>56</v>
      </c>
      <c r="F315" s="590" t="s">
        <v>838</v>
      </c>
      <c r="G315" s="590"/>
      <c r="H315" s="590"/>
    </row>
    <row r="316" spans="1:8" ht="15" x14ac:dyDescent="0.2">
      <c r="A316" s="508"/>
      <c r="B316" s="593" t="s">
        <v>504</v>
      </c>
      <c r="C316" s="593"/>
      <c r="D316" s="515"/>
      <c r="E316" s="516" t="s">
        <v>71</v>
      </c>
      <c r="F316" s="594" t="s">
        <v>505</v>
      </c>
      <c r="G316" s="594"/>
      <c r="H316" s="594"/>
    </row>
    <row r="317" spans="1:8" x14ac:dyDescent="0.2">
      <c r="A317" s="509"/>
      <c r="B317" s="589"/>
      <c r="C317" s="589"/>
      <c r="D317" s="510" t="s">
        <v>822</v>
      </c>
      <c r="E317" s="511" t="s">
        <v>56</v>
      </c>
      <c r="F317" s="590" t="s">
        <v>505</v>
      </c>
      <c r="G317" s="590"/>
      <c r="H317" s="590"/>
    </row>
    <row r="318" spans="1:8" ht="15" x14ac:dyDescent="0.2">
      <c r="A318" s="508"/>
      <c r="B318" s="593" t="s">
        <v>506</v>
      </c>
      <c r="C318" s="593"/>
      <c r="D318" s="515"/>
      <c r="E318" s="516" t="s">
        <v>72</v>
      </c>
      <c r="F318" s="594" t="s">
        <v>839</v>
      </c>
      <c r="G318" s="594"/>
      <c r="H318" s="594"/>
    </row>
    <row r="319" spans="1:8" x14ac:dyDescent="0.2">
      <c r="A319" s="509"/>
      <c r="B319" s="589"/>
      <c r="C319" s="589"/>
      <c r="D319" s="510" t="s">
        <v>589</v>
      </c>
      <c r="E319" s="511" t="s">
        <v>590</v>
      </c>
      <c r="F319" s="590" t="s">
        <v>840</v>
      </c>
      <c r="G319" s="590"/>
      <c r="H319" s="590"/>
    </row>
    <row r="320" spans="1:8" x14ac:dyDescent="0.2">
      <c r="A320" s="509"/>
      <c r="B320" s="589"/>
      <c r="C320" s="589"/>
      <c r="D320" s="510" t="s">
        <v>566</v>
      </c>
      <c r="E320" s="511" t="s">
        <v>50</v>
      </c>
      <c r="F320" s="590" t="s">
        <v>841</v>
      </c>
      <c r="G320" s="590"/>
      <c r="H320" s="590"/>
    </row>
    <row r="321" spans="1:8" x14ac:dyDescent="0.2">
      <c r="A321" s="509"/>
      <c r="B321" s="589"/>
      <c r="C321" s="589"/>
      <c r="D321" s="510" t="s">
        <v>568</v>
      </c>
      <c r="E321" s="511" t="s">
        <v>569</v>
      </c>
      <c r="F321" s="590" t="s">
        <v>842</v>
      </c>
      <c r="G321" s="590"/>
      <c r="H321" s="590"/>
    </row>
    <row r="322" spans="1:8" x14ac:dyDescent="0.2">
      <c r="A322" s="509"/>
      <c r="B322" s="589"/>
      <c r="C322" s="589"/>
      <c r="D322" s="510" t="s">
        <v>571</v>
      </c>
      <c r="E322" s="511" t="s">
        <v>51</v>
      </c>
      <c r="F322" s="590" t="s">
        <v>843</v>
      </c>
      <c r="G322" s="590"/>
      <c r="H322" s="590"/>
    </row>
    <row r="323" spans="1:8" x14ac:dyDescent="0.2">
      <c r="A323" s="509"/>
      <c r="B323" s="589"/>
      <c r="C323" s="589"/>
      <c r="D323" s="510" t="s">
        <v>573</v>
      </c>
      <c r="E323" s="511" t="s">
        <v>52</v>
      </c>
      <c r="F323" s="590" t="s">
        <v>844</v>
      </c>
      <c r="G323" s="590"/>
      <c r="H323" s="590"/>
    </row>
    <row r="324" spans="1:8" ht="22.5" x14ac:dyDescent="0.2">
      <c r="A324" s="509"/>
      <c r="B324" s="589"/>
      <c r="C324" s="589"/>
      <c r="D324" s="510" t="s">
        <v>596</v>
      </c>
      <c r="E324" s="511" t="s">
        <v>597</v>
      </c>
      <c r="F324" s="590" t="s">
        <v>651</v>
      </c>
      <c r="G324" s="590"/>
      <c r="H324" s="590"/>
    </row>
    <row r="325" spans="1:8" x14ac:dyDescent="0.2">
      <c r="A325" s="509"/>
      <c r="B325" s="589"/>
      <c r="C325" s="589"/>
      <c r="D325" s="510" t="s">
        <v>240</v>
      </c>
      <c r="E325" s="511" t="s">
        <v>145</v>
      </c>
      <c r="F325" s="590" t="s">
        <v>714</v>
      </c>
      <c r="G325" s="590"/>
      <c r="H325" s="590"/>
    </row>
    <row r="326" spans="1:8" x14ac:dyDescent="0.2">
      <c r="A326" s="509"/>
      <c r="B326" s="589"/>
      <c r="C326" s="589"/>
      <c r="D326" s="510" t="s">
        <v>202</v>
      </c>
      <c r="E326" s="511" t="s">
        <v>58</v>
      </c>
      <c r="F326" s="590" t="s">
        <v>845</v>
      </c>
      <c r="G326" s="590"/>
      <c r="H326" s="590"/>
    </row>
    <row r="327" spans="1:8" x14ac:dyDescent="0.2">
      <c r="A327" s="509"/>
      <c r="B327" s="589"/>
      <c r="C327" s="589"/>
      <c r="D327" s="510" t="s">
        <v>226</v>
      </c>
      <c r="E327" s="511" t="s">
        <v>74</v>
      </c>
      <c r="F327" s="590" t="s">
        <v>617</v>
      </c>
      <c r="G327" s="590"/>
      <c r="H327" s="590"/>
    </row>
    <row r="328" spans="1:8" x14ac:dyDescent="0.2">
      <c r="A328" s="509"/>
      <c r="B328" s="589"/>
      <c r="C328" s="589"/>
      <c r="D328" s="510" t="s">
        <v>536</v>
      </c>
      <c r="E328" s="511" t="s">
        <v>59</v>
      </c>
      <c r="F328" s="590" t="s">
        <v>372</v>
      </c>
      <c r="G328" s="590"/>
      <c r="H328" s="590"/>
    </row>
    <row r="329" spans="1:8" x14ac:dyDescent="0.2">
      <c r="A329" s="509"/>
      <c r="B329" s="589"/>
      <c r="C329" s="589"/>
      <c r="D329" s="510" t="s">
        <v>608</v>
      </c>
      <c r="E329" s="511" t="s">
        <v>609</v>
      </c>
      <c r="F329" s="590" t="s">
        <v>663</v>
      </c>
      <c r="G329" s="590"/>
      <c r="H329" s="590"/>
    </row>
    <row r="330" spans="1:8" x14ac:dyDescent="0.2">
      <c r="A330" s="509"/>
      <c r="B330" s="589"/>
      <c r="C330" s="589"/>
      <c r="D330" s="510" t="s">
        <v>208</v>
      </c>
      <c r="E330" s="511" t="s">
        <v>60</v>
      </c>
      <c r="F330" s="590" t="s">
        <v>846</v>
      </c>
      <c r="G330" s="590"/>
      <c r="H330" s="590"/>
    </row>
    <row r="331" spans="1:8" ht="33.75" x14ac:dyDescent="0.2">
      <c r="A331" s="509"/>
      <c r="B331" s="589"/>
      <c r="C331" s="589"/>
      <c r="D331" s="510" t="s">
        <v>612</v>
      </c>
      <c r="E331" s="511" t="s">
        <v>613</v>
      </c>
      <c r="F331" s="590" t="s">
        <v>495</v>
      </c>
      <c r="G331" s="590"/>
      <c r="H331" s="590"/>
    </row>
    <row r="332" spans="1:8" ht="33.75" x14ac:dyDescent="0.2">
      <c r="A332" s="509"/>
      <c r="B332" s="589"/>
      <c r="C332" s="589"/>
      <c r="D332" s="510" t="s">
        <v>615</v>
      </c>
      <c r="E332" s="511" t="s">
        <v>616</v>
      </c>
      <c r="F332" s="590" t="s">
        <v>690</v>
      </c>
      <c r="G332" s="590"/>
      <c r="H332" s="590"/>
    </row>
    <row r="333" spans="1:8" ht="22.5" x14ac:dyDescent="0.2">
      <c r="A333" s="509"/>
      <c r="B333" s="589"/>
      <c r="C333" s="589"/>
      <c r="D333" s="510" t="s">
        <v>847</v>
      </c>
      <c r="E333" s="511" t="s">
        <v>75</v>
      </c>
      <c r="F333" s="590" t="s">
        <v>848</v>
      </c>
      <c r="G333" s="590"/>
      <c r="H333" s="590"/>
    </row>
    <row r="334" spans="1:8" x14ac:dyDescent="0.2">
      <c r="A334" s="509"/>
      <c r="B334" s="589"/>
      <c r="C334" s="589"/>
      <c r="D334" s="510" t="s">
        <v>576</v>
      </c>
      <c r="E334" s="511" t="s">
        <v>63</v>
      </c>
      <c r="F334" s="590" t="s">
        <v>849</v>
      </c>
      <c r="G334" s="590"/>
      <c r="H334" s="590"/>
    </row>
    <row r="335" spans="1:8" x14ac:dyDescent="0.2">
      <c r="A335" s="509"/>
      <c r="B335" s="589"/>
      <c r="C335" s="589"/>
      <c r="D335" s="510" t="s">
        <v>625</v>
      </c>
      <c r="E335" s="511" t="s">
        <v>64</v>
      </c>
      <c r="F335" s="590" t="s">
        <v>850</v>
      </c>
      <c r="G335" s="590"/>
      <c r="H335" s="590"/>
    </row>
    <row r="336" spans="1:8" ht="22.5" x14ac:dyDescent="0.2">
      <c r="A336" s="509"/>
      <c r="B336" s="589"/>
      <c r="C336" s="589"/>
      <c r="D336" s="510" t="s">
        <v>627</v>
      </c>
      <c r="E336" s="511" t="s">
        <v>628</v>
      </c>
      <c r="F336" s="590" t="s">
        <v>771</v>
      </c>
      <c r="G336" s="590"/>
      <c r="H336" s="590"/>
    </row>
    <row r="337" spans="1:8" ht="15" x14ac:dyDescent="0.2">
      <c r="A337" s="508"/>
      <c r="B337" s="593" t="s">
        <v>508</v>
      </c>
      <c r="C337" s="593"/>
      <c r="D337" s="515"/>
      <c r="E337" s="516" t="s">
        <v>68</v>
      </c>
      <c r="F337" s="594" t="s">
        <v>851</v>
      </c>
      <c r="G337" s="594"/>
      <c r="H337" s="594"/>
    </row>
    <row r="338" spans="1:8" x14ac:dyDescent="0.2">
      <c r="A338" s="509"/>
      <c r="B338" s="589"/>
      <c r="C338" s="589"/>
      <c r="D338" s="510" t="s">
        <v>566</v>
      </c>
      <c r="E338" s="511" t="s">
        <v>50</v>
      </c>
      <c r="F338" s="590" t="s">
        <v>852</v>
      </c>
      <c r="G338" s="590"/>
      <c r="H338" s="590"/>
    </row>
    <row r="339" spans="1:8" x14ac:dyDescent="0.2">
      <c r="A339" s="509"/>
      <c r="B339" s="589"/>
      <c r="C339" s="589"/>
      <c r="D339" s="510" t="s">
        <v>568</v>
      </c>
      <c r="E339" s="511" t="s">
        <v>569</v>
      </c>
      <c r="F339" s="590" t="s">
        <v>853</v>
      </c>
      <c r="G339" s="590"/>
      <c r="H339" s="590"/>
    </row>
    <row r="340" spans="1:8" x14ac:dyDescent="0.2">
      <c r="A340" s="509"/>
      <c r="B340" s="589"/>
      <c r="C340" s="589"/>
      <c r="D340" s="510" t="s">
        <v>571</v>
      </c>
      <c r="E340" s="511" t="s">
        <v>51</v>
      </c>
      <c r="F340" s="590" t="s">
        <v>854</v>
      </c>
      <c r="G340" s="590"/>
      <c r="H340" s="590"/>
    </row>
    <row r="341" spans="1:8" x14ac:dyDescent="0.2">
      <c r="A341" s="509"/>
      <c r="B341" s="589"/>
      <c r="C341" s="589"/>
      <c r="D341" s="510" t="s">
        <v>573</v>
      </c>
      <c r="E341" s="511" t="s">
        <v>52</v>
      </c>
      <c r="F341" s="590" t="s">
        <v>855</v>
      </c>
      <c r="G341" s="590"/>
      <c r="H341" s="590"/>
    </row>
    <row r="342" spans="1:8" x14ac:dyDescent="0.2">
      <c r="A342" s="509"/>
      <c r="B342" s="589"/>
      <c r="C342" s="589"/>
      <c r="D342" s="510" t="s">
        <v>240</v>
      </c>
      <c r="E342" s="511" t="s">
        <v>145</v>
      </c>
      <c r="F342" s="590" t="s">
        <v>856</v>
      </c>
      <c r="G342" s="590"/>
      <c r="H342" s="590"/>
    </row>
    <row r="343" spans="1:8" x14ac:dyDescent="0.2">
      <c r="A343" s="509"/>
      <c r="B343" s="589"/>
      <c r="C343" s="589"/>
      <c r="D343" s="510" t="s">
        <v>202</v>
      </c>
      <c r="E343" s="511" t="s">
        <v>58</v>
      </c>
      <c r="F343" s="590" t="s">
        <v>406</v>
      </c>
      <c r="G343" s="590"/>
      <c r="H343" s="590"/>
    </row>
    <row r="344" spans="1:8" x14ac:dyDescent="0.2">
      <c r="A344" s="509"/>
      <c r="B344" s="589"/>
      <c r="C344" s="589"/>
      <c r="D344" s="510" t="s">
        <v>208</v>
      </c>
      <c r="E344" s="511" t="s">
        <v>60</v>
      </c>
      <c r="F344" s="590" t="s">
        <v>657</v>
      </c>
      <c r="G344" s="590"/>
      <c r="H344" s="590"/>
    </row>
    <row r="345" spans="1:8" ht="22.5" x14ac:dyDescent="0.2">
      <c r="A345" s="509"/>
      <c r="B345" s="589"/>
      <c r="C345" s="589"/>
      <c r="D345" s="510" t="s">
        <v>816</v>
      </c>
      <c r="E345" s="511" t="s">
        <v>817</v>
      </c>
      <c r="F345" s="590" t="s">
        <v>857</v>
      </c>
      <c r="G345" s="590"/>
      <c r="H345" s="590"/>
    </row>
    <row r="346" spans="1:8" x14ac:dyDescent="0.2">
      <c r="A346" s="509"/>
      <c r="B346" s="589"/>
      <c r="C346" s="589"/>
      <c r="D346" s="510" t="s">
        <v>576</v>
      </c>
      <c r="E346" s="511" t="s">
        <v>63</v>
      </c>
      <c r="F346" s="590" t="s">
        <v>858</v>
      </c>
      <c r="G346" s="590"/>
      <c r="H346" s="590"/>
    </row>
    <row r="347" spans="1:8" x14ac:dyDescent="0.2">
      <c r="A347" s="509"/>
      <c r="B347" s="589"/>
      <c r="C347" s="589"/>
      <c r="D347" s="510" t="s">
        <v>625</v>
      </c>
      <c r="E347" s="511" t="s">
        <v>64</v>
      </c>
      <c r="F347" s="590" t="s">
        <v>859</v>
      </c>
      <c r="G347" s="590"/>
      <c r="H347" s="590"/>
    </row>
    <row r="348" spans="1:8" ht="15" x14ac:dyDescent="0.2">
      <c r="A348" s="508"/>
      <c r="B348" s="593" t="s">
        <v>860</v>
      </c>
      <c r="C348" s="593"/>
      <c r="D348" s="515"/>
      <c r="E348" s="516" t="s">
        <v>111</v>
      </c>
      <c r="F348" s="594" t="s">
        <v>861</v>
      </c>
      <c r="G348" s="594"/>
      <c r="H348" s="594"/>
    </row>
    <row r="349" spans="1:8" x14ac:dyDescent="0.2">
      <c r="A349" s="509"/>
      <c r="B349" s="589"/>
      <c r="C349" s="589"/>
      <c r="D349" s="510" t="s">
        <v>589</v>
      </c>
      <c r="E349" s="511" t="s">
        <v>590</v>
      </c>
      <c r="F349" s="590" t="s">
        <v>373</v>
      </c>
      <c r="G349" s="590"/>
      <c r="H349" s="590"/>
    </row>
    <row r="350" spans="1:8" x14ac:dyDescent="0.2">
      <c r="A350" s="509"/>
      <c r="B350" s="589"/>
      <c r="C350" s="589"/>
      <c r="D350" s="510" t="s">
        <v>822</v>
      </c>
      <c r="E350" s="511" t="s">
        <v>56</v>
      </c>
      <c r="F350" s="590" t="s">
        <v>862</v>
      </c>
      <c r="G350" s="590"/>
      <c r="H350" s="590"/>
    </row>
    <row r="351" spans="1:8" x14ac:dyDescent="0.2">
      <c r="A351" s="509"/>
      <c r="B351" s="589"/>
      <c r="C351" s="589"/>
      <c r="D351" s="510" t="s">
        <v>566</v>
      </c>
      <c r="E351" s="511" t="s">
        <v>50</v>
      </c>
      <c r="F351" s="590" t="s">
        <v>863</v>
      </c>
      <c r="G351" s="590"/>
      <c r="H351" s="590"/>
    </row>
    <row r="352" spans="1:8" x14ac:dyDescent="0.2">
      <c r="A352" s="509"/>
      <c r="B352" s="589"/>
      <c r="C352" s="589"/>
      <c r="D352" s="510" t="s">
        <v>568</v>
      </c>
      <c r="E352" s="511" t="s">
        <v>569</v>
      </c>
      <c r="F352" s="590" t="s">
        <v>864</v>
      </c>
      <c r="G352" s="590"/>
      <c r="H352" s="590"/>
    </row>
    <row r="353" spans="1:8" x14ac:dyDescent="0.2">
      <c r="A353" s="509"/>
      <c r="B353" s="589"/>
      <c r="C353" s="589"/>
      <c r="D353" s="510" t="s">
        <v>571</v>
      </c>
      <c r="E353" s="511" t="s">
        <v>51</v>
      </c>
      <c r="F353" s="590" t="s">
        <v>340</v>
      </c>
      <c r="G353" s="590"/>
      <c r="H353" s="590"/>
    </row>
    <row r="354" spans="1:8" x14ac:dyDescent="0.2">
      <c r="A354" s="509"/>
      <c r="B354" s="589"/>
      <c r="C354" s="589"/>
      <c r="D354" s="510" t="s">
        <v>573</v>
      </c>
      <c r="E354" s="511" t="s">
        <v>52</v>
      </c>
      <c r="F354" s="590" t="s">
        <v>865</v>
      </c>
      <c r="G354" s="590"/>
      <c r="H354" s="590"/>
    </row>
    <row r="355" spans="1:8" x14ac:dyDescent="0.2">
      <c r="A355" s="509"/>
      <c r="B355" s="589"/>
      <c r="C355" s="589"/>
      <c r="D355" s="510" t="s">
        <v>202</v>
      </c>
      <c r="E355" s="511" t="s">
        <v>58</v>
      </c>
      <c r="F355" s="590" t="s">
        <v>533</v>
      </c>
      <c r="G355" s="590"/>
      <c r="H355" s="590"/>
    </row>
    <row r="356" spans="1:8" x14ac:dyDescent="0.2">
      <c r="A356" s="509"/>
      <c r="B356" s="589"/>
      <c r="C356" s="589"/>
      <c r="D356" s="510" t="s">
        <v>208</v>
      </c>
      <c r="E356" s="511" t="s">
        <v>60</v>
      </c>
      <c r="F356" s="590" t="s">
        <v>866</v>
      </c>
      <c r="G356" s="590"/>
      <c r="H356" s="590"/>
    </row>
    <row r="357" spans="1:8" x14ac:dyDescent="0.2">
      <c r="A357" s="509"/>
      <c r="B357" s="589"/>
      <c r="C357" s="589"/>
      <c r="D357" s="510" t="s">
        <v>625</v>
      </c>
      <c r="E357" s="511" t="s">
        <v>64</v>
      </c>
      <c r="F357" s="590" t="s">
        <v>867</v>
      </c>
      <c r="G357" s="590"/>
      <c r="H357" s="590"/>
    </row>
    <row r="358" spans="1:8" x14ac:dyDescent="0.2">
      <c r="A358" s="513" t="s">
        <v>868</v>
      </c>
      <c r="B358" s="595"/>
      <c r="C358" s="595"/>
      <c r="D358" s="513"/>
      <c r="E358" s="514" t="s">
        <v>869</v>
      </c>
      <c r="F358" s="596" t="s">
        <v>870</v>
      </c>
      <c r="G358" s="596"/>
      <c r="H358" s="596"/>
    </row>
    <row r="359" spans="1:8" ht="15" x14ac:dyDescent="0.2">
      <c r="A359" s="508"/>
      <c r="B359" s="593" t="s">
        <v>871</v>
      </c>
      <c r="C359" s="593"/>
      <c r="D359" s="515"/>
      <c r="E359" s="516" t="s">
        <v>872</v>
      </c>
      <c r="F359" s="594" t="s">
        <v>873</v>
      </c>
      <c r="G359" s="594"/>
      <c r="H359" s="594"/>
    </row>
    <row r="360" spans="1:8" x14ac:dyDescent="0.2">
      <c r="A360" s="509"/>
      <c r="B360" s="589"/>
      <c r="C360" s="589"/>
      <c r="D360" s="510" t="s">
        <v>589</v>
      </c>
      <c r="E360" s="511" t="s">
        <v>590</v>
      </c>
      <c r="F360" s="590" t="s">
        <v>874</v>
      </c>
      <c r="G360" s="590"/>
      <c r="H360" s="590"/>
    </row>
    <row r="361" spans="1:8" x14ac:dyDescent="0.2">
      <c r="A361" s="509"/>
      <c r="B361" s="589"/>
      <c r="C361" s="589"/>
      <c r="D361" s="510" t="s">
        <v>566</v>
      </c>
      <c r="E361" s="511" t="s">
        <v>50</v>
      </c>
      <c r="F361" s="590" t="s">
        <v>875</v>
      </c>
      <c r="G361" s="590"/>
      <c r="H361" s="590"/>
    </row>
    <row r="362" spans="1:8" x14ac:dyDescent="0.2">
      <c r="A362" s="509"/>
      <c r="B362" s="589"/>
      <c r="C362" s="589"/>
      <c r="D362" s="510" t="s">
        <v>568</v>
      </c>
      <c r="E362" s="511" t="s">
        <v>569</v>
      </c>
      <c r="F362" s="590" t="s">
        <v>876</v>
      </c>
      <c r="G362" s="590"/>
      <c r="H362" s="590"/>
    </row>
    <row r="363" spans="1:8" x14ac:dyDescent="0.2">
      <c r="A363" s="509"/>
      <c r="B363" s="589"/>
      <c r="C363" s="589"/>
      <c r="D363" s="510" t="s">
        <v>571</v>
      </c>
      <c r="E363" s="511" t="s">
        <v>51</v>
      </c>
      <c r="F363" s="590" t="s">
        <v>877</v>
      </c>
      <c r="G363" s="590"/>
      <c r="H363" s="590"/>
    </row>
    <row r="364" spans="1:8" x14ac:dyDescent="0.2">
      <c r="A364" s="509"/>
      <c r="B364" s="589"/>
      <c r="C364" s="589"/>
      <c r="D364" s="510" t="s">
        <v>573</v>
      </c>
      <c r="E364" s="511" t="s">
        <v>52</v>
      </c>
      <c r="F364" s="590" t="s">
        <v>878</v>
      </c>
      <c r="G364" s="590"/>
      <c r="H364" s="590"/>
    </row>
    <row r="365" spans="1:8" x14ac:dyDescent="0.2">
      <c r="A365" s="509"/>
      <c r="B365" s="589"/>
      <c r="C365" s="589"/>
      <c r="D365" s="510" t="s">
        <v>202</v>
      </c>
      <c r="E365" s="511" t="s">
        <v>58</v>
      </c>
      <c r="F365" s="590" t="s">
        <v>879</v>
      </c>
      <c r="G365" s="590"/>
      <c r="H365" s="590"/>
    </row>
    <row r="366" spans="1:8" x14ac:dyDescent="0.2">
      <c r="A366" s="509"/>
      <c r="B366" s="589"/>
      <c r="C366" s="589"/>
      <c r="D366" s="510" t="s">
        <v>604</v>
      </c>
      <c r="E366" s="511" t="s">
        <v>605</v>
      </c>
      <c r="F366" s="590" t="s">
        <v>880</v>
      </c>
      <c r="G366" s="590"/>
      <c r="H366" s="590"/>
    </row>
    <row r="367" spans="1:8" x14ac:dyDescent="0.2">
      <c r="A367" s="509"/>
      <c r="B367" s="589"/>
      <c r="C367" s="589"/>
      <c r="D367" s="510" t="s">
        <v>226</v>
      </c>
      <c r="E367" s="511" t="s">
        <v>74</v>
      </c>
      <c r="F367" s="590" t="s">
        <v>495</v>
      </c>
      <c r="G367" s="590"/>
      <c r="H367" s="590"/>
    </row>
    <row r="368" spans="1:8" x14ac:dyDescent="0.2">
      <c r="A368" s="509"/>
      <c r="B368" s="589"/>
      <c r="C368" s="589"/>
      <c r="D368" s="510" t="s">
        <v>536</v>
      </c>
      <c r="E368" s="511" t="s">
        <v>59</v>
      </c>
      <c r="F368" s="590" t="s">
        <v>881</v>
      </c>
      <c r="G368" s="590"/>
      <c r="H368" s="590"/>
    </row>
    <row r="369" spans="1:8" x14ac:dyDescent="0.2">
      <c r="A369" s="509"/>
      <c r="B369" s="589"/>
      <c r="C369" s="589"/>
      <c r="D369" s="510" t="s">
        <v>208</v>
      </c>
      <c r="E369" s="511" t="s">
        <v>60</v>
      </c>
      <c r="F369" s="590" t="s">
        <v>831</v>
      </c>
      <c r="G369" s="590"/>
      <c r="H369" s="590"/>
    </row>
    <row r="370" spans="1:8" x14ac:dyDescent="0.2">
      <c r="A370" s="509"/>
      <c r="B370" s="589"/>
      <c r="C370" s="589"/>
      <c r="D370" s="510" t="s">
        <v>625</v>
      </c>
      <c r="E370" s="511" t="s">
        <v>64</v>
      </c>
      <c r="F370" s="590" t="s">
        <v>882</v>
      </c>
      <c r="G370" s="590"/>
      <c r="H370" s="590"/>
    </row>
    <row r="371" spans="1:8" ht="15" x14ac:dyDescent="0.2">
      <c r="A371" s="508"/>
      <c r="B371" s="593" t="s">
        <v>883</v>
      </c>
      <c r="C371" s="593"/>
      <c r="D371" s="515"/>
      <c r="E371" s="516" t="s">
        <v>884</v>
      </c>
      <c r="F371" s="594" t="s">
        <v>885</v>
      </c>
      <c r="G371" s="594"/>
      <c r="H371" s="594"/>
    </row>
    <row r="372" spans="1:8" x14ac:dyDescent="0.2">
      <c r="A372" s="509"/>
      <c r="B372" s="589"/>
      <c r="C372" s="589"/>
      <c r="D372" s="510" t="s">
        <v>688</v>
      </c>
      <c r="E372" s="511" t="s">
        <v>689</v>
      </c>
      <c r="F372" s="590" t="s">
        <v>886</v>
      </c>
      <c r="G372" s="590"/>
      <c r="H372" s="590"/>
    </row>
    <row r="373" spans="1:8" x14ac:dyDescent="0.2">
      <c r="A373" s="509"/>
      <c r="B373" s="589"/>
      <c r="C373" s="589"/>
      <c r="D373" s="510" t="s">
        <v>887</v>
      </c>
      <c r="E373" s="511" t="s">
        <v>888</v>
      </c>
      <c r="F373" s="590" t="s">
        <v>889</v>
      </c>
      <c r="G373" s="590"/>
      <c r="H373" s="590"/>
    </row>
    <row r="374" spans="1:8" ht="15" x14ac:dyDescent="0.2">
      <c r="A374" s="508"/>
      <c r="B374" s="593" t="s">
        <v>890</v>
      </c>
      <c r="C374" s="593"/>
      <c r="D374" s="515"/>
      <c r="E374" s="516" t="s">
        <v>775</v>
      </c>
      <c r="F374" s="594" t="s">
        <v>891</v>
      </c>
      <c r="G374" s="594"/>
      <c r="H374" s="594"/>
    </row>
    <row r="375" spans="1:8" ht="22.5" x14ac:dyDescent="0.2">
      <c r="A375" s="509"/>
      <c r="B375" s="589"/>
      <c r="C375" s="589"/>
      <c r="D375" s="510" t="s">
        <v>627</v>
      </c>
      <c r="E375" s="511" t="s">
        <v>628</v>
      </c>
      <c r="F375" s="590" t="s">
        <v>891</v>
      </c>
      <c r="G375" s="590"/>
      <c r="H375" s="590"/>
    </row>
    <row r="376" spans="1:8" x14ac:dyDescent="0.2">
      <c r="A376" s="513" t="s">
        <v>31</v>
      </c>
      <c r="B376" s="595"/>
      <c r="C376" s="595"/>
      <c r="D376" s="513"/>
      <c r="E376" s="514" t="s">
        <v>89</v>
      </c>
      <c r="F376" s="605" t="s">
        <v>989</v>
      </c>
      <c r="G376" s="596"/>
      <c r="H376" s="596"/>
    </row>
    <row r="377" spans="1:8" ht="15" x14ac:dyDescent="0.2">
      <c r="A377" s="508"/>
      <c r="B377" s="593" t="s">
        <v>32</v>
      </c>
      <c r="C377" s="593"/>
      <c r="D377" s="515"/>
      <c r="E377" s="516" t="s">
        <v>514</v>
      </c>
      <c r="F377" s="603" t="s">
        <v>975</v>
      </c>
      <c r="G377" s="594"/>
      <c r="H377" s="594"/>
    </row>
    <row r="378" spans="1:8" x14ac:dyDescent="0.2">
      <c r="A378" s="509"/>
      <c r="B378" s="589"/>
      <c r="C378" s="589"/>
      <c r="D378" s="510" t="s">
        <v>208</v>
      </c>
      <c r="E378" s="511" t="s">
        <v>60</v>
      </c>
      <c r="F378" s="590" t="s">
        <v>363</v>
      </c>
      <c r="G378" s="590"/>
      <c r="H378" s="590"/>
    </row>
    <row r="379" spans="1:8" x14ac:dyDescent="0.2">
      <c r="A379" s="509"/>
      <c r="B379" s="589"/>
      <c r="C379" s="589"/>
      <c r="D379" s="510" t="s">
        <v>40</v>
      </c>
      <c r="E379" s="511" t="s">
        <v>129</v>
      </c>
      <c r="F379" s="590" t="s">
        <v>892</v>
      </c>
      <c r="G379" s="590"/>
      <c r="H379" s="590"/>
    </row>
    <row r="380" spans="1:8" x14ac:dyDescent="0.2">
      <c r="A380" s="509"/>
      <c r="B380" s="589"/>
      <c r="C380" s="589"/>
      <c r="D380" s="510" t="s">
        <v>35</v>
      </c>
      <c r="E380" s="511" t="s">
        <v>129</v>
      </c>
      <c r="F380" s="604" t="s">
        <v>974</v>
      </c>
      <c r="G380" s="590"/>
      <c r="H380" s="590"/>
    </row>
    <row r="381" spans="1:8" ht="15" x14ac:dyDescent="0.2">
      <c r="A381" s="508"/>
      <c r="B381" s="593" t="s">
        <v>518</v>
      </c>
      <c r="C381" s="593"/>
      <c r="D381" s="515"/>
      <c r="E381" s="516" t="s">
        <v>90</v>
      </c>
      <c r="F381" s="594" t="s">
        <v>893</v>
      </c>
      <c r="G381" s="594"/>
      <c r="H381" s="594"/>
    </row>
    <row r="382" spans="1:8" ht="33.75" x14ac:dyDescent="0.2">
      <c r="A382" s="509"/>
      <c r="B382" s="589"/>
      <c r="C382" s="589"/>
      <c r="D382" s="510" t="s">
        <v>743</v>
      </c>
      <c r="E382" s="511" t="s">
        <v>744</v>
      </c>
      <c r="F382" s="590" t="s">
        <v>337</v>
      </c>
      <c r="G382" s="590"/>
      <c r="H382" s="590"/>
    </row>
    <row r="383" spans="1:8" x14ac:dyDescent="0.2">
      <c r="A383" s="509"/>
      <c r="B383" s="589"/>
      <c r="C383" s="589"/>
      <c r="D383" s="510" t="s">
        <v>202</v>
      </c>
      <c r="E383" s="511" t="s">
        <v>58</v>
      </c>
      <c r="F383" s="590" t="s">
        <v>385</v>
      </c>
      <c r="G383" s="590"/>
      <c r="H383" s="590"/>
    </row>
    <row r="384" spans="1:8" x14ac:dyDescent="0.2">
      <c r="A384" s="509"/>
      <c r="B384" s="589"/>
      <c r="C384" s="589"/>
      <c r="D384" s="510" t="s">
        <v>208</v>
      </c>
      <c r="E384" s="511" t="s">
        <v>60</v>
      </c>
      <c r="F384" s="590" t="s">
        <v>894</v>
      </c>
      <c r="G384" s="590"/>
      <c r="H384" s="590"/>
    </row>
    <row r="385" spans="1:8" x14ac:dyDescent="0.2">
      <c r="A385" s="509"/>
      <c r="B385" s="589"/>
      <c r="C385" s="589"/>
      <c r="D385" s="510" t="s">
        <v>234</v>
      </c>
      <c r="E385" s="511" t="s">
        <v>131</v>
      </c>
      <c r="F385" s="590" t="s">
        <v>895</v>
      </c>
      <c r="G385" s="590"/>
      <c r="H385" s="590"/>
    </row>
    <row r="386" spans="1:8" ht="15" x14ac:dyDescent="0.2">
      <c r="A386" s="508"/>
      <c r="B386" s="593" t="s">
        <v>896</v>
      </c>
      <c r="C386" s="593"/>
      <c r="D386" s="515"/>
      <c r="E386" s="516" t="s">
        <v>897</v>
      </c>
      <c r="F386" s="594" t="s">
        <v>990</v>
      </c>
      <c r="G386" s="594"/>
      <c r="H386" s="594"/>
    </row>
    <row r="387" spans="1:8" x14ac:dyDescent="0.2">
      <c r="A387" s="509"/>
      <c r="B387" s="589"/>
      <c r="C387" s="589"/>
      <c r="D387" s="510" t="s">
        <v>208</v>
      </c>
      <c r="E387" s="511" t="s">
        <v>60</v>
      </c>
      <c r="F387" s="590" t="s">
        <v>990</v>
      </c>
      <c r="G387" s="590"/>
      <c r="H387" s="590"/>
    </row>
    <row r="388" spans="1:8" ht="15" x14ac:dyDescent="0.2">
      <c r="A388" s="508"/>
      <c r="B388" s="593" t="s">
        <v>218</v>
      </c>
      <c r="C388" s="593"/>
      <c r="D388" s="515"/>
      <c r="E388" s="516" t="s">
        <v>130</v>
      </c>
      <c r="F388" s="594" t="s">
        <v>898</v>
      </c>
      <c r="G388" s="594"/>
      <c r="H388" s="594"/>
    </row>
    <row r="389" spans="1:8" x14ac:dyDescent="0.2">
      <c r="A389" s="509"/>
      <c r="B389" s="589"/>
      <c r="C389" s="589"/>
      <c r="D389" s="510" t="s">
        <v>202</v>
      </c>
      <c r="E389" s="511" t="s">
        <v>58</v>
      </c>
      <c r="F389" s="590" t="s">
        <v>899</v>
      </c>
      <c r="G389" s="590"/>
      <c r="H389" s="590"/>
    </row>
    <row r="390" spans="1:8" x14ac:dyDescent="0.2">
      <c r="A390" s="509"/>
      <c r="B390" s="589"/>
      <c r="C390" s="589"/>
      <c r="D390" s="510" t="s">
        <v>226</v>
      </c>
      <c r="E390" s="511" t="s">
        <v>74</v>
      </c>
      <c r="F390" s="590" t="s">
        <v>340</v>
      </c>
      <c r="G390" s="590"/>
      <c r="H390" s="590"/>
    </row>
    <row r="391" spans="1:8" x14ac:dyDescent="0.2">
      <c r="A391" s="509"/>
      <c r="B391" s="589"/>
      <c r="C391" s="589"/>
      <c r="D391" s="510" t="s">
        <v>208</v>
      </c>
      <c r="E391" s="511" t="s">
        <v>60</v>
      </c>
      <c r="F391" s="590" t="s">
        <v>900</v>
      </c>
      <c r="G391" s="590"/>
      <c r="H391" s="590"/>
    </row>
    <row r="392" spans="1:8" ht="15" x14ac:dyDescent="0.2">
      <c r="A392" s="508"/>
      <c r="B392" s="593" t="s">
        <v>901</v>
      </c>
      <c r="C392" s="593"/>
      <c r="D392" s="515"/>
      <c r="E392" s="516" t="s">
        <v>92</v>
      </c>
      <c r="F392" s="594" t="s">
        <v>862</v>
      </c>
      <c r="G392" s="594"/>
      <c r="H392" s="594"/>
    </row>
    <row r="393" spans="1:8" ht="33.75" x14ac:dyDescent="0.2">
      <c r="A393" s="509"/>
      <c r="B393" s="589"/>
      <c r="C393" s="589"/>
      <c r="D393" s="510" t="s">
        <v>721</v>
      </c>
      <c r="E393" s="511" t="s">
        <v>722</v>
      </c>
      <c r="F393" s="590" t="s">
        <v>902</v>
      </c>
      <c r="G393" s="590"/>
      <c r="H393" s="590"/>
    </row>
    <row r="394" spans="1:8" x14ac:dyDescent="0.2">
      <c r="A394" s="509"/>
      <c r="B394" s="589"/>
      <c r="C394" s="589"/>
      <c r="D394" s="510" t="s">
        <v>202</v>
      </c>
      <c r="E394" s="511" t="s">
        <v>58</v>
      </c>
      <c r="F394" s="590" t="s">
        <v>372</v>
      </c>
      <c r="G394" s="590"/>
      <c r="H394" s="590"/>
    </row>
    <row r="395" spans="1:8" x14ac:dyDescent="0.2">
      <c r="A395" s="509"/>
      <c r="B395" s="589"/>
      <c r="C395" s="589"/>
      <c r="D395" s="510" t="s">
        <v>208</v>
      </c>
      <c r="E395" s="511" t="s">
        <v>60</v>
      </c>
      <c r="F395" s="590" t="s">
        <v>532</v>
      </c>
      <c r="G395" s="590"/>
      <c r="H395" s="590"/>
    </row>
    <row r="396" spans="1:8" ht="15" x14ac:dyDescent="0.2">
      <c r="A396" s="508"/>
      <c r="B396" s="593" t="s">
        <v>903</v>
      </c>
      <c r="C396" s="593"/>
      <c r="D396" s="515"/>
      <c r="E396" s="516" t="s">
        <v>904</v>
      </c>
      <c r="F396" s="603" t="s">
        <v>977</v>
      </c>
      <c r="G396" s="594"/>
      <c r="H396" s="594"/>
    </row>
    <row r="397" spans="1:8" x14ac:dyDescent="0.2">
      <c r="A397" s="509"/>
      <c r="B397" s="589"/>
      <c r="C397" s="589"/>
      <c r="D397" s="510" t="s">
        <v>226</v>
      </c>
      <c r="E397" s="511" t="s">
        <v>74</v>
      </c>
      <c r="F397" s="590" t="s">
        <v>905</v>
      </c>
      <c r="G397" s="590"/>
      <c r="H397" s="590"/>
    </row>
    <row r="398" spans="1:8" x14ac:dyDescent="0.2">
      <c r="A398" s="509"/>
      <c r="B398" s="589"/>
      <c r="C398" s="589"/>
      <c r="D398" s="510" t="s">
        <v>208</v>
      </c>
      <c r="E398" s="511" t="s">
        <v>60</v>
      </c>
      <c r="F398" s="604" t="s">
        <v>976</v>
      </c>
      <c r="G398" s="590"/>
      <c r="H398" s="590"/>
    </row>
    <row r="399" spans="1:8" x14ac:dyDescent="0.2">
      <c r="A399" s="517"/>
      <c r="B399" s="612"/>
      <c r="C399" s="613"/>
      <c r="D399" s="582" t="s">
        <v>23</v>
      </c>
      <c r="E399" s="583" t="s">
        <v>129</v>
      </c>
      <c r="F399" s="614" t="s">
        <v>902</v>
      </c>
      <c r="G399" s="617"/>
      <c r="H399" s="618"/>
    </row>
    <row r="400" spans="1:8" ht="22.5" x14ac:dyDescent="0.2">
      <c r="A400" s="508"/>
      <c r="B400" s="593" t="s">
        <v>520</v>
      </c>
      <c r="C400" s="593"/>
      <c r="D400" s="515"/>
      <c r="E400" s="516" t="s">
        <v>122</v>
      </c>
      <c r="F400" s="594" t="s">
        <v>524</v>
      </c>
      <c r="G400" s="594"/>
      <c r="H400" s="594"/>
    </row>
    <row r="401" spans="1:8" x14ac:dyDescent="0.2">
      <c r="A401" s="509"/>
      <c r="B401" s="589"/>
      <c r="C401" s="589"/>
      <c r="D401" s="510" t="s">
        <v>234</v>
      </c>
      <c r="E401" s="511" t="s">
        <v>131</v>
      </c>
      <c r="F401" s="590" t="s">
        <v>524</v>
      </c>
      <c r="G401" s="590"/>
      <c r="H401" s="590"/>
    </row>
    <row r="402" spans="1:8" ht="15" x14ac:dyDescent="0.2">
      <c r="A402" s="508"/>
      <c r="B402" s="593" t="s">
        <v>906</v>
      </c>
      <c r="C402" s="593"/>
      <c r="D402" s="515"/>
      <c r="E402" s="516" t="s">
        <v>111</v>
      </c>
      <c r="F402" s="594" t="s">
        <v>907</v>
      </c>
      <c r="G402" s="594"/>
      <c r="H402" s="594"/>
    </row>
    <row r="403" spans="1:8" x14ac:dyDescent="0.2">
      <c r="A403" s="509"/>
      <c r="B403" s="589"/>
      <c r="C403" s="589"/>
      <c r="D403" s="510" t="s">
        <v>202</v>
      </c>
      <c r="E403" s="511" t="s">
        <v>58</v>
      </c>
      <c r="F403" s="590" t="s">
        <v>360</v>
      </c>
      <c r="G403" s="590"/>
      <c r="H403" s="590"/>
    </row>
    <row r="404" spans="1:8" x14ac:dyDescent="0.2">
      <c r="A404" s="509"/>
      <c r="B404" s="589"/>
      <c r="C404" s="589"/>
      <c r="D404" s="510" t="s">
        <v>226</v>
      </c>
      <c r="E404" s="511" t="s">
        <v>74</v>
      </c>
      <c r="F404" s="590" t="s">
        <v>651</v>
      </c>
      <c r="G404" s="590"/>
      <c r="H404" s="590"/>
    </row>
    <row r="405" spans="1:8" x14ac:dyDescent="0.2">
      <c r="A405" s="509"/>
      <c r="B405" s="589"/>
      <c r="C405" s="589"/>
      <c r="D405" s="510" t="s">
        <v>208</v>
      </c>
      <c r="E405" s="511" t="s">
        <v>60</v>
      </c>
      <c r="F405" s="590" t="s">
        <v>360</v>
      </c>
      <c r="G405" s="590"/>
      <c r="H405" s="590"/>
    </row>
    <row r="406" spans="1:8" x14ac:dyDescent="0.2">
      <c r="A406" s="513" t="s">
        <v>192</v>
      </c>
      <c r="B406" s="595"/>
      <c r="C406" s="595"/>
      <c r="D406" s="513"/>
      <c r="E406" s="514" t="s">
        <v>83</v>
      </c>
      <c r="F406" s="596" t="s">
        <v>908</v>
      </c>
      <c r="G406" s="596"/>
      <c r="H406" s="596"/>
    </row>
    <row r="407" spans="1:8" ht="15" x14ac:dyDescent="0.2">
      <c r="A407" s="508"/>
      <c r="B407" s="593" t="s">
        <v>193</v>
      </c>
      <c r="C407" s="593"/>
      <c r="D407" s="515"/>
      <c r="E407" s="516" t="s">
        <v>84</v>
      </c>
      <c r="F407" s="594" t="s">
        <v>909</v>
      </c>
      <c r="G407" s="594"/>
      <c r="H407" s="594"/>
    </row>
    <row r="408" spans="1:8" ht="22.5" x14ac:dyDescent="0.2">
      <c r="A408" s="509"/>
      <c r="B408" s="589"/>
      <c r="C408" s="589"/>
      <c r="D408" s="510" t="s">
        <v>910</v>
      </c>
      <c r="E408" s="511" t="s">
        <v>85</v>
      </c>
      <c r="F408" s="590" t="s">
        <v>911</v>
      </c>
      <c r="G408" s="590"/>
      <c r="H408" s="590"/>
    </row>
    <row r="409" spans="1:8" x14ac:dyDescent="0.2">
      <c r="A409" s="509"/>
      <c r="B409" s="589"/>
      <c r="C409" s="589"/>
      <c r="D409" s="510" t="s">
        <v>202</v>
      </c>
      <c r="E409" s="511" t="s">
        <v>58</v>
      </c>
      <c r="F409" s="590" t="s">
        <v>912</v>
      </c>
      <c r="G409" s="590"/>
      <c r="H409" s="590"/>
    </row>
    <row r="410" spans="1:8" x14ac:dyDescent="0.2">
      <c r="A410" s="509"/>
      <c r="B410" s="589"/>
      <c r="C410" s="589"/>
      <c r="D410" s="510" t="s">
        <v>226</v>
      </c>
      <c r="E410" s="511" t="s">
        <v>74</v>
      </c>
      <c r="F410" s="590" t="s">
        <v>634</v>
      </c>
      <c r="G410" s="590"/>
      <c r="H410" s="590"/>
    </row>
    <row r="411" spans="1:8" x14ac:dyDescent="0.2">
      <c r="A411" s="509"/>
      <c r="B411" s="589"/>
      <c r="C411" s="589"/>
      <c r="D411" s="510" t="s">
        <v>208</v>
      </c>
      <c r="E411" s="511" t="s">
        <v>60</v>
      </c>
      <c r="F411" s="590" t="s">
        <v>913</v>
      </c>
      <c r="G411" s="590"/>
      <c r="H411" s="590"/>
    </row>
    <row r="412" spans="1:8" x14ac:dyDescent="0.2">
      <c r="A412" s="509"/>
      <c r="B412" s="589"/>
      <c r="C412" s="589"/>
      <c r="D412" s="510" t="s">
        <v>232</v>
      </c>
      <c r="E412" s="511" t="s">
        <v>233</v>
      </c>
      <c r="F412" s="590" t="s">
        <v>914</v>
      </c>
      <c r="G412" s="590"/>
      <c r="H412" s="590"/>
    </row>
    <row r="413" spans="1:8" x14ac:dyDescent="0.2">
      <c r="A413" s="509"/>
      <c r="B413" s="589"/>
      <c r="C413" s="589"/>
      <c r="D413" s="510" t="s">
        <v>234</v>
      </c>
      <c r="E413" s="511" t="s">
        <v>131</v>
      </c>
      <c r="F413" s="590" t="s">
        <v>354</v>
      </c>
      <c r="G413" s="590"/>
      <c r="H413" s="590"/>
    </row>
    <row r="414" spans="1:8" x14ac:dyDescent="0.2">
      <c r="A414" s="509"/>
      <c r="B414" s="589"/>
      <c r="C414" s="589"/>
      <c r="D414" s="510" t="s">
        <v>23</v>
      </c>
      <c r="E414" s="511" t="s">
        <v>129</v>
      </c>
      <c r="F414" s="590" t="s">
        <v>915</v>
      </c>
      <c r="G414" s="590"/>
      <c r="H414" s="590"/>
    </row>
    <row r="415" spans="1:8" ht="15" x14ac:dyDescent="0.2">
      <c r="A415" s="508"/>
      <c r="B415" s="593" t="s">
        <v>236</v>
      </c>
      <c r="C415" s="593"/>
      <c r="D415" s="515"/>
      <c r="E415" s="516" t="s">
        <v>86</v>
      </c>
      <c r="F415" s="594" t="s">
        <v>916</v>
      </c>
      <c r="G415" s="594"/>
      <c r="H415" s="594"/>
    </row>
    <row r="416" spans="1:8" ht="22.5" x14ac:dyDescent="0.2">
      <c r="A416" s="509"/>
      <c r="B416" s="589"/>
      <c r="C416" s="589"/>
      <c r="D416" s="510" t="s">
        <v>910</v>
      </c>
      <c r="E416" s="511" t="s">
        <v>85</v>
      </c>
      <c r="F416" s="590" t="s">
        <v>917</v>
      </c>
      <c r="G416" s="590"/>
      <c r="H416" s="590"/>
    </row>
    <row r="417" spans="1:8" x14ac:dyDescent="0.2">
      <c r="A417" s="509"/>
      <c r="B417" s="589"/>
      <c r="C417" s="589"/>
      <c r="D417" s="510" t="s">
        <v>202</v>
      </c>
      <c r="E417" s="511" t="s">
        <v>58</v>
      </c>
      <c r="F417" s="590" t="s">
        <v>918</v>
      </c>
      <c r="G417" s="590"/>
      <c r="H417" s="590"/>
    </row>
    <row r="418" spans="1:8" ht="15" x14ac:dyDescent="0.2">
      <c r="A418" s="508"/>
      <c r="B418" s="593" t="s">
        <v>919</v>
      </c>
      <c r="C418" s="593"/>
      <c r="D418" s="515"/>
      <c r="E418" s="516" t="s">
        <v>87</v>
      </c>
      <c r="F418" s="594" t="s">
        <v>920</v>
      </c>
      <c r="G418" s="594"/>
      <c r="H418" s="594"/>
    </row>
    <row r="419" spans="1:8" ht="22.5" x14ac:dyDescent="0.2">
      <c r="A419" s="509"/>
      <c r="B419" s="589"/>
      <c r="C419" s="589"/>
      <c r="D419" s="510" t="s">
        <v>910</v>
      </c>
      <c r="E419" s="511" t="s">
        <v>85</v>
      </c>
      <c r="F419" s="590" t="s">
        <v>920</v>
      </c>
      <c r="G419" s="590"/>
      <c r="H419" s="590"/>
    </row>
    <row r="420" spans="1:8" ht="15" x14ac:dyDescent="0.2">
      <c r="A420" s="508"/>
      <c r="B420" s="593" t="s">
        <v>921</v>
      </c>
      <c r="C420" s="593"/>
      <c r="D420" s="515"/>
      <c r="E420" s="516" t="s">
        <v>272</v>
      </c>
      <c r="F420" s="594" t="s">
        <v>922</v>
      </c>
      <c r="G420" s="594"/>
      <c r="H420" s="594"/>
    </row>
    <row r="421" spans="1:8" ht="45" x14ac:dyDescent="0.2">
      <c r="A421" s="509"/>
      <c r="B421" s="589"/>
      <c r="C421" s="589"/>
      <c r="D421" s="510" t="s">
        <v>923</v>
      </c>
      <c r="E421" s="511" t="s">
        <v>924</v>
      </c>
      <c r="F421" s="590" t="s">
        <v>922</v>
      </c>
      <c r="G421" s="590"/>
      <c r="H421" s="590"/>
    </row>
    <row r="422" spans="1:8" ht="15" x14ac:dyDescent="0.2">
      <c r="A422" s="508"/>
      <c r="B422" s="593" t="s">
        <v>239</v>
      </c>
      <c r="C422" s="593"/>
      <c r="D422" s="515"/>
      <c r="E422" s="516" t="s">
        <v>111</v>
      </c>
      <c r="F422" s="594" t="s">
        <v>925</v>
      </c>
      <c r="G422" s="594"/>
      <c r="H422" s="594"/>
    </row>
    <row r="423" spans="1:8" x14ac:dyDescent="0.2">
      <c r="A423" s="509"/>
      <c r="B423" s="589"/>
      <c r="C423" s="589"/>
      <c r="D423" s="510" t="s">
        <v>240</v>
      </c>
      <c r="E423" s="511" t="s">
        <v>145</v>
      </c>
      <c r="F423" s="590" t="s">
        <v>926</v>
      </c>
      <c r="G423" s="590"/>
      <c r="H423" s="590"/>
    </row>
    <row r="424" spans="1:8" x14ac:dyDescent="0.2">
      <c r="A424" s="509"/>
      <c r="B424" s="589"/>
      <c r="C424" s="589"/>
      <c r="D424" s="510" t="s">
        <v>202</v>
      </c>
      <c r="E424" s="511" t="s">
        <v>58</v>
      </c>
      <c r="F424" s="590" t="s">
        <v>927</v>
      </c>
      <c r="G424" s="590"/>
      <c r="H424" s="590"/>
    </row>
    <row r="425" spans="1:8" x14ac:dyDescent="0.2">
      <c r="A425" s="509"/>
      <c r="B425" s="589"/>
      <c r="C425" s="589"/>
      <c r="D425" s="510" t="s">
        <v>208</v>
      </c>
      <c r="E425" s="511" t="s">
        <v>60</v>
      </c>
      <c r="F425" s="590" t="s">
        <v>928</v>
      </c>
      <c r="G425" s="590"/>
      <c r="H425" s="590"/>
    </row>
    <row r="426" spans="1:8" x14ac:dyDescent="0.2">
      <c r="A426" s="513" t="s">
        <v>252</v>
      </c>
      <c r="B426" s="595"/>
      <c r="C426" s="595"/>
      <c r="D426" s="513"/>
      <c r="E426" s="514" t="s">
        <v>253</v>
      </c>
      <c r="F426" s="596" t="s">
        <v>929</v>
      </c>
      <c r="G426" s="596"/>
      <c r="H426" s="596"/>
    </row>
    <row r="427" spans="1:8" ht="15" x14ac:dyDescent="0.2">
      <c r="A427" s="508"/>
      <c r="B427" s="593" t="s">
        <v>930</v>
      </c>
      <c r="C427" s="593"/>
      <c r="D427" s="515"/>
      <c r="E427" s="516" t="s">
        <v>931</v>
      </c>
      <c r="F427" s="594" t="s">
        <v>932</v>
      </c>
      <c r="G427" s="594"/>
      <c r="H427" s="594"/>
    </row>
    <row r="428" spans="1:8" x14ac:dyDescent="0.2">
      <c r="A428" s="509"/>
      <c r="B428" s="589"/>
      <c r="C428" s="589"/>
      <c r="D428" s="510" t="s">
        <v>571</v>
      </c>
      <c r="E428" s="511" t="s">
        <v>51</v>
      </c>
      <c r="F428" s="590" t="s">
        <v>599</v>
      </c>
      <c r="G428" s="590"/>
      <c r="H428" s="590"/>
    </row>
    <row r="429" spans="1:8" x14ac:dyDescent="0.2">
      <c r="A429" s="509"/>
      <c r="B429" s="589"/>
      <c r="C429" s="589"/>
      <c r="D429" s="510" t="s">
        <v>573</v>
      </c>
      <c r="E429" s="511" t="s">
        <v>52</v>
      </c>
      <c r="F429" s="590" t="s">
        <v>717</v>
      </c>
      <c r="G429" s="590"/>
      <c r="H429" s="590"/>
    </row>
    <row r="430" spans="1:8" x14ac:dyDescent="0.2">
      <c r="A430" s="509"/>
      <c r="B430" s="589"/>
      <c r="C430" s="589"/>
      <c r="D430" s="510" t="s">
        <v>240</v>
      </c>
      <c r="E430" s="511" t="s">
        <v>145</v>
      </c>
      <c r="F430" s="590" t="s">
        <v>433</v>
      </c>
      <c r="G430" s="590"/>
      <c r="H430" s="590"/>
    </row>
    <row r="431" spans="1:8" x14ac:dyDescent="0.2">
      <c r="A431" s="509"/>
      <c r="B431" s="589"/>
      <c r="C431" s="589"/>
      <c r="D431" s="510" t="s">
        <v>202</v>
      </c>
      <c r="E431" s="511" t="s">
        <v>58</v>
      </c>
      <c r="F431" s="590" t="s">
        <v>363</v>
      </c>
      <c r="G431" s="590"/>
      <c r="H431" s="590"/>
    </row>
    <row r="432" spans="1:8" ht="22.5" x14ac:dyDescent="0.2">
      <c r="A432" s="509"/>
      <c r="B432" s="589"/>
      <c r="C432" s="589"/>
      <c r="D432" s="510" t="s">
        <v>601</v>
      </c>
      <c r="E432" s="511" t="s">
        <v>602</v>
      </c>
      <c r="F432" s="590" t="s">
        <v>373</v>
      </c>
      <c r="G432" s="590"/>
      <c r="H432" s="590"/>
    </row>
    <row r="433" spans="1:8" x14ac:dyDescent="0.2">
      <c r="A433" s="509"/>
      <c r="B433" s="589"/>
      <c r="C433" s="589"/>
      <c r="D433" s="510" t="s">
        <v>226</v>
      </c>
      <c r="E433" s="511" t="s">
        <v>74</v>
      </c>
      <c r="F433" s="590" t="s">
        <v>933</v>
      </c>
      <c r="G433" s="590"/>
      <c r="H433" s="590"/>
    </row>
    <row r="434" spans="1:8" x14ac:dyDescent="0.2">
      <c r="A434" s="509"/>
      <c r="B434" s="589"/>
      <c r="C434" s="589"/>
      <c r="D434" s="510" t="s">
        <v>208</v>
      </c>
      <c r="E434" s="511" t="s">
        <v>60</v>
      </c>
      <c r="F434" s="590" t="s">
        <v>934</v>
      </c>
      <c r="G434" s="590"/>
      <c r="H434" s="590"/>
    </row>
    <row r="435" spans="1:8" x14ac:dyDescent="0.2">
      <c r="A435" s="509"/>
      <c r="B435" s="589"/>
      <c r="C435" s="589"/>
      <c r="D435" s="510" t="s">
        <v>234</v>
      </c>
      <c r="E435" s="511" t="s">
        <v>131</v>
      </c>
      <c r="F435" s="590" t="s">
        <v>610</v>
      </c>
      <c r="G435" s="590"/>
      <c r="H435" s="590"/>
    </row>
    <row r="436" spans="1:8" ht="15" x14ac:dyDescent="0.2">
      <c r="A436" s="508"/>
      <c r="B436" s="593" t="s">
        <v>254</v>
      </c>
      <c r="C436" s="593"/>
      <c r="D436" s="515"/>
      <c r="E436" s="516" t="s">
        <v>111</v>
      </c>
      <c r="F436" s="594" t="s">
        <v>935</v>
      </c>
      <c r="G436" s="594"/>
      <c r="H436" s="594"/>
    </row>
    <row r="437" spans="1:8" ht="56.25" x14ac:dyDescent="0.2">
      <c r="A437" s="509"/>
      <c r="B437" s="589"/>
      <c r="C437" s="589"/>
      <c r="D437" s="510" t="s">
        <v>490</v>
      </c>
      <c r="E437" s="511" t="s">
        <v>797</v>
      </c>
      <c r="F437" s="590" t="s">
        <v>936</v>
      </c>
      <c r="G437" s="590"/>
      <c r="H437" s="590"/>
    </row>
    <row r="438" spans="1:8" x14ac:dyDescent="0.2">
      <c r="A438" s="509"/>
      <c r="B438" s="589"/>
      <c r="C438" s="589"/>
      <c r="D438" s="510" t="s">
        <v>240</v>
      </c>
      <c r="E438" s="511" t="s">
        <v>145</v>
      </c>
      <c r="F438" s="590" t="s">
        <v>363</v>
      </c>
      <c r="G438" s="590"/>
      <c r="H438" s="590"/>
    </row>
    <row r="439" spans="1:8" x14ac:dyDescent="0.2">
      <c r="A439" s="509"/>
      <c r="B439" s="589"/>
      <c r="C439" s="589"/>
      <c r="D439" s="510" t="s">
        <v>202</v>
      </c>
      <c r="E439" s="511" t="s">
        <v>58</v>
      </c>
      <c r="F439" s="590" t="s">
        <v>937</v>
      </c>
      <c r="G439" s="590"/>
      <c r="H439" s="590"/>
    </row>
    <row r="440" spans="1:8" x14ac:dyDescent="0.2">
      <c r="A440" s="509"/>
      <c r="B440" s="589"/>
      <c r="C440" s="589"/>
      <c r="D440" s="510" t="s">
        <v>208</v>
      </c>
      <c r="E440" s="511" t="s">
        <v>60</v>
      </c>
      <c r="F440" s="590" t="s">
        <v>938</v>
      </c>
      <c r="G440" s="590"/>
      <c r="H440" s="590"/>
    </row>
    <row r="441" spans="1:8" x14ac:dyDescent="0.2">
      <c r="A441" s="509"/>
      <c r="B441" s="589"/>
      <c r="C441" s="589"/>
      <c r="D441" s="510" t="s">
        <v>234</v>
      </c>
      <c r="E441" s="511" t="s">
        <v>131</v>
      </c>
      <c r="F441" s="590" t="s">
        <v>427</v>
      </c>
      <c r="G441" s="590"/>
      <c r="H441" s="590"/>
    </row>
    <row r="442" spans="1:8" ht="17.100000000000001" customHeight="1" x14ac:dyDescent="0.2">
      <c r="A442" s="602" t="s">
        <v>173</v>
      </c>
      <c r="B442" s="602"/>
      <c r="C442" s="602"/>
      <c r="D442" s="602"/>
      <c r="E442" s="602"/>
      <c r="F442" s="592" t="s">
        <v>939</v>
      </c>
      <c r="G442" s="592"/>
      <c r="H442" s="592"/>
    </row>
  </sheetData>
  <mergeCells count="880">
    <mergeCell ref="B25:C25"/>
    <mergeCell ref="F25:H25"/>
    <mergeCell ref="B180:C180"/>
    <mergeCell ref="F180:H180"/>
    <mergeCell ref="B399:C399"/>
    <mergeCell ref="F399:H399"/>
    <mergeCell ref="A1:H1"/>
    <mergeCell ref="A2:H2"/>
    <mergeCell ref="B3:C3"/>
    <mergeCell ref="F3:H3"/>
    <mergeCell ref="B4:C4"/>
    <mergeCell ref="F4:H4"/>
    <mergeCell ref="B8:C8"/>
    <mergeCell ref="F8:H8"/>
    <mergeCell ref="B9:C9"/>
    <mergeCell ref="F9:H9"/>
    <mergeCell ref="B10:C10"/>
    <mergeCell ref="F10:H10"/>
    <mergeCell ref="B5:C5"/>
    <mergeCell ref="F5:H5"/>
    <mergeCell ref="B6:C6"/>
    <mergeCell ref="F6:H6"/>
    <mergeCell ref="B7:C7"/>
    <mergeCell ref="F7:H7"/>
    <mergeCell ref="B14:C14"/>
    <mergeCell ref="F14:H14"/>
    <mergeCell ref="B15:C15"/>
    <mergeCell ref="F15:H15"/>
    <mergeCell ref="B16:C16"/>
    <mergeCell ref="F16:H16"/>
    <mergeCell ref="B11:C11"/>
    <mergeCell ref="F11:H11"/>
    <mergeCell ref="B12:C12"/>
    <mergeCell ref="F12:H12"/>
    <mergeCell ref="B13:C13"/>
    <mergeCell ref="F13:H13"/>
    <mergeCell ref="B22:C22"/>
    <mergeCell ref="F22:H22"/>
    <mergeCell ref="B23:C23"/>
    <mergeCell ref="F23:H23"/>
    <mergeCell ref="B24:C24"/>
    <mergeCell ref="F24:H24"/>
    <mergeCell ref="B17:C17"/>
    <mergeCell ref="F17:H17"/>
    <mergeCell ref="B20:C20"/>
    <mergeCell ref="F20:H20"/>
    <mergeCell ref="B21:C21"/>
    <mergeCell ref="F21:H21"/>
    <mergeCell ref="F19:H19"/>
    <mergeCell ref="F18:H18"/>
    <mergeCell ref="B29:C29"/>
    <mergeCell ref="F29:H29"/>
    <mergeCell ref="B30:C30"/>
    <mergeCell ref="F30:H30"/>
    <mergeCell ref="B31:C31"/>
    <mergeCell ref="F31:H31"/>
    <mergeCell ref="B26:C26"/>
    <mergeCell ref="F26:H26"/>
    <mergeCell ref="B27:C27"/>
    <mergeCell ref="F27:H27"/>
    <mergeCell ref="B28:C28"/>
    <mergeCell ref="F28:H28"/>
    <mergeCell ref="B35:C35"/>
    <mergeCell ref="F35:H35"/>
    <mergeCell ref="B36:C36"/>
    <mergeCell ref="F36:H36"/>
    <mergeCell ref="B37:C37"/>
    <mergeCell ref="F37:H37"/>
    <mergeCell ref="B32:C32"/>
    <mergeCell ref="F32:H32"/>
    <mergeCell ref="B33:C33"/>
    <mergeCell ref="F33:H33"/>
    <mergeCell ref="B34:C34"/>
    <mergeCell ref="F34:H34"/>
    <mergeCell ref="B41:C41"/>
    <mergeCell ref="F41:H41"/>
    <mergeCell ref="B42:C42"/>
    <mergeCell ref="F42:H42"/>
    <mergeCell ref="B43:C43"/>
    <mergeCell ref="F43:H43"/>
    <mergeCell ref="B38:C38"/>
    <mergeCell ref="F38:H38"/>
    <mergeCell ref="B39:C39"/>
    <mergeCell ref="F39:H39"/>
    <mergeCell ref="B40:C40"/>
    <mergeCell ref="F40:H40"/>
    <mergeCell ref="B46:C46"/>
    <mergeCell ref="F46:H46"/>
    <mergeCell ref="B47:C47"/>
    <mergeCell ref="F47:H47"/>
    <mergeCell ref="B48:C48"/>
    <mergeCell ref="F48:H48"/>
    <mergeCell ref="B44:C44"/>
    <mergeCell ref="F44:H44"/>
    <mergeCell ref="B45:C45"/>
    <mergeCell ref="F45:H45"/>
    <mergeCell ref="B52:C52"/>
    <mergeCell ref="F52:H52"/>
    <mergeCell ref="B53:C53"/>
    <mergeCell ref="F53:H53"/>
    <mergeCell ref="B54:C54"/>
    <mergeCell ref="F54:H54"/>
    <mergeCell ref="B49:C49"/>
    <mergeCell ref="F49:H49"/>
    <mergeCell ref="B50:C50"/>
    <mergeCell ref="F50:H50"/>
    <mergeCell ref="B51:C51"/>
    <mergeCell ref="F51:H51"/>
    <mergeCell ref="B58:C58"/>
    <mergeCell ref="F58:H58"/>
    <mergeCell ref="B59:C59"/>
    <mergeCell ref="F59:H59"/>
    <mergeCell ref="B55:C55"/>
    <mergeCell ref="F55:H55"/>
    <mergeCell ref="B56:C56"/>
    <mergeCell ref="F56:H56"/>
    <mergeCell ref="B57:C57"/>
    <mergeCell ref="F57:H57"/>
    <mergeCell ref="B63:C63"/>
    <mergeCell ref="F63:H63"/>
    <mergeCell ref="B64:C64"/>
    <mergeCell ref="F64:H64"/>
    <mergeCell ref="B65:C65"/>
    <mergeCell ref="F65:H65"/>
    <mergeCell ref="B60:C60"/>
    <mergeCell ref="F60:H60"/>
    <mergeCell ref="B61:C61"/>
    <mergeCell ref="F61:H61"/>
    <mergeCell ref="B62:C62"/>
    <mergeCell ref="F62:H62"/>
    <mergeCell ref="B69:C69"/>
    <mergeCell ref="F69:H69"/>
    <mergeCell ref="B70:C70"/>
    <mergeCell ref="F70:H70"/>
    <mergeCell ref="B71:C71"/>
    <mergeCell ref="F71:H71"/>
    <mergeCell ref="B66:C66"/>
    <mergeCell ref="F66:H66"/>
    <mergeCell ref="B67:C67"/>
    <mergeCell ref="F67:H67"/>
    <mergeCell ref="B68:C68"/>
    <mergeCell ref="F68:H68"/>
    <mergeCell ref="B75:C75"/>
    <mergeCell ref="F75:H75"/>
    <mergeCell ref="B76:C76"/>
    <mergeCell ref="F76:H76"/>
    <mergeCell ref="B77:C77"/>
    <mergeCell ref="F77:H77"/>
    <mergeCell ref="B72:C72"/>
    <mergeCell ref="F72:H72"/>
    <mergeCell ref="B73:C73"/>
    <mergeCell ref="F73:H73"/>
    <mergeCell ref="B74:C74"/>
    <mergeCell ref="F74:H74"/>
    <mergeCell ref="B81:C81"/>
    <mergeCell ref="F81:H81"/>
    <mergeCell ref="B82:C82"/>
    <mergeCell ref="F82:H82"/>
    <mergeCell ref="B83:C83"/>
    <mergeCell ref="F83:H83"/>
    <mergeCell ref="B78:C78"/>
    <mergeCell ref="F78:H78"/>
    <mergeCell ref="B79:C79"/>
    <mergeCell ref="F79:H79"/>
    <mergeCell ref="B80:C80"/>
    <mergeCell ref="F80:H80"/>
    <mergeCell ref="B87:C87"/>
    <mergeCell ref="F87:H87"/>
    <mergeCell ref="B88:C88"/>
    <mergeCell ref="F88:H88"/>
    <mergeCell ref="B84:C84"/>
    <mergeCell ref="F84:H84"/>
    <mergeCell ref="B85:C85"/>
    <mergeCell ref="F85:H85"/>
    <mergeCell ref="B86:C86"/>
    <mergeCell ref="F86:H86"/>
    <mergeCell ref="B92:C92"/>
    <mergeCell ref="F92:H92"/>
    <mergeCell ref="B93:C93"/>
    <mergeCell ref="F93:H93"/>
    <mergeCell ref="B94:C94"/>
    <mergeCell ref="F94:H94"/>
    <mergeCell ref="B89:C89"/>
    <mergeCell ref="F89:H89"/>
    <mergeCell ref="B90:C90"/>
    <mergeCell ref="F90:H90"/>
    <mergeCell ref="B91:C91"/>
    <mergeCell ref="F91:H91"/>
    <mergeCell ref="B98:C98"/>
    <mergeCell ref="F98:H98"/>
    <mergeCell ref="B99:C99"/>
    <mergeCell ref="F99:H99"/>
    <mergeCell ref="B100:C100"/>
    <mergeCell ref="F100:H100"/>
    <mergeCell ref="B95:C95"/>
    <mergeCell ref="F95:H95"/>
    <mergeCell ref="B96:C96"/>
    <mergeCell ref="F96:H96"/>
    <mergeCell ref="B97:C97"/>
    <mergeCell ref="F97:H97"/>
    <mergeCell ref="B104:C104"/>
    <mergeCell ref="F104:H104"/>
    <mergeCell ref="B105:C105"/>
    <mergeCell ref="F105:H105"/>
    <mergeCell ref="B106:C106"/>
    <mergeCell ref="F106:H106"/>
    <mergeCell ref="B101:C101"/>
    <mergeCell ref="F101:H101"/>
    <mergeCell ref="B102:C102"/>
    <mergeCell ref="F102:H102"/>
    <mergeCell ref="B103:C103"/>
    <mergeCell ref="F103:H103"/>
    <mergeCell ref="B110:C110"/>
    <mergeCell ref="F110:H110"/>
    <mergeCell ref="B111:C111"/>
    <mergeCell ref="F111:H111"/>
    <mergeCell ref="B112:C112"/>
    <mergeCell ref="F112:H112"/>
    <mergeCell ref="B107:C107"/>
    <mergeCell ref="F107:H107"/>
    <mergeCell ref="B108:C108"/>
    <mergeCell ref="F108:H108"/>
    <mergeCell ref="B109:C109"/>
    <mergeCell ref="F109:H109"/>
    <mergeCell ref="B116:C116"/>
    <mergeCell ref="F116:H116"/>
    <mergeCell ref="B117:C117"/>
    <mergeCell ref="F117:H117"/>
    <mergeCell ref="B118:C118"/>
    <mergeCell ref="F118:H118"/>
    <mergeCell ref="B113:C113"/>
    <mergeCell ref="F113:H113"/>
    <mergeCell ref="B114:C114"/>
    <mergeCell ref="F114:H114"/>
    <mergeCell ref="B115:C115"/>
    <mergeCell ref="F115:H115"/>
    <mergeCell ref="B122:C122"/>
    <mergeCell ref="F122:H122"/>
    <mergeCell ref="B123:C123"/>
    <mergeCell ref="F123:H123"/>
    <mergeCell ref="B124:C124"/>
    <mergeCell ref="F124:H124"/>
    <mergeCell ref="B119:C119"/>
    <mergeCell ref="F119:H119"/>
    <mergeCell ref="B120:C120"/>
    <mergeCell ref="F120:H120"/>
    <mergeCell ref="B121:C121"/>
    <mergeCell ref="F121:H121"/>
    <mergeCell ref="B131:C131"/>
    <mergeCell ref="F131:H131"/>
    <mergeCell ref="B128:C128"/>
    <mergeCell ref="F128:H128"/>
    <mergeCell ref="B129:C129"/>
    <mergeCell ref="F129:H129"/>
    <mergeCell ref="B130:C130"/>
    <mergeCell ref="F130:H130"/>
    <mergeCell ref="B125:C125"/>
    <mergeCell ref="F125:H125"/>
    <mergeCell ref="B126:C126"/>
    <mergeCell ref="F126:H126"/>
    <mergeCell ref="B127:C127"/>
    <mergeCell ref="F127:H127"/>
    <mergeCell ref="B135:C135"/>
    <mergeCell ref="F135:H135"/>
    <mergeCell ref="B136:C136"/>
    <mergeCell ref="F136:H136"/>
    <mergeCell ref="B137:C137"/>
    <mergeCell ref="F137:H137"/>
    <mergeCell ref="B132:C132"/>
    <mergeCell ref="F132:H132"/>
    <mergeCell ref="B133:C133"/>
    <mergeCell ref="F133:H133"/>
    <mergeCell ref="B134:C134"/>
    <mergeCell ref="F134:H134"/>
    <mergeCell ref="B141:C141"/>
    <mergeCell ref="F141:H141"/>
    <mergeCell ref="B142:C142"/>
    <mergeCell ref="F142:H142"/>
    <mergeCell ref="B143:C143"/>
    <mergeCell ref="F143:H143"/>
    <mergeCell ref="B138:C138"/>
    <mergeCell ref="F138:H138"/>
    <mergeCell ref="B139:C139"/>
    <mergeCell ref="F139:H139"/>
    <mergeCell ref="B140:C140"/>
    <mergeCell ref="F140:H140"/>
    <mergeCell ref="B147:C147"/>
    <mergeCell ref="F147:H147"/>
    <mergeCell ref="B148:C148"/>
    <mergeCell ref="F148:H148"/>
    <mergeCell ref="B149:C149"/>
    <mergeCell ref="F149:H149"/>
    <mergeCell ref="B144:C144"/>
    <mergeCell ref="F144:H144"/>
    <mergeCell ref="B145:C145"/>
    <mergeCell ref="F145:H145"/>
    <mergeCell ref="B146:C146"/>
    <mergeCell ref="F146:H146"/>
    <mergeCell ref="B153:C153"/>
    <mergeCell ref="F153:H153"/>
    <mergeCell ref="B154:C154"/>
    <mergeCell ref="F154:H154"/>
    <mergeCell ref="B155:C155"/>
    <mergeCell ref="F155:H155"/>
    <mergeCell ref="B150:C150"/>
    <mergeCell ref="F150:H150"/>
    <mergeCell ref="B151:C151"/>
    <mergeCell ref="F151:H151"/>
    <mergeCell ref="B152:C152"/>
    <mergeCell ref="F152:H152"/>
    <mergeCell ref="B159:C159"/>
    <mergeCell ref="F159:H159"/>
    <mergeCell ref="B160:C160"/>
    <mergeCell ref="F160:H160"/>
    <mergeCell ref="B161:C161"/>
    <mergeCell ref="F161:H161"/>
    <mergeCell ref="B156:C156"/>
    <mergeCell ref="F156:H156"/>
    <mergeCell ref="B157:C157"/>
    <mergeCell ref="F157:H157"/>
    <mergeCell ref="B158:C158"/>
    <mergeCell ref="F158:H158"/>
    <mergeCell ref="B165:C165"/>
    <mergeCell ref="F165:H165"/>
    <mergeCell ref="B166:C166"/>
    <mergeCell ref="F166:H166"/>
    <mergeCell ref="B167:C167"/>
    <mergeCell ref="F167:H167"/>
    <mergeCell ref="B162:C162"/>
    <mergeCell ref="F162:H162"/>
    <mergeCell ref="B163:C163"/>
    <mergeCell ref="F163:H163"/>
    <mergeCell ref="B164:C164"/>
    <mergeCell ref="F164:H164"/>
    <mergeCell ref="B174:C174"/>
    <mergeCell ref="F174:H174"/>
    <mergeCell ref="B171:C171"/>
    <mergeCell ref="F171:H171"/>
    <mergeCell ref="B172:C172"/>
    <mergeCell ref="F172:H172"/>
    <mergeCell ref="B173:C173"/>
    <mergeCell ref="F173:H173"/>
    <mergeCell ref="B168:C168"/>
    <mergeCell ref="F168:H168"/>
    <mergeCell ref="B169:C169"/>
    <mergeCell ref="F169:H169"/>
    <mergeCell ref="B170:C170"/>
    <mergeCell ref="F170:H170"/>
    <mergeCell ref="B178:C178"/>
    <mergeCell ref="F178:H178"/>
    <mergeCell ref="B179:C179"/>
    <mergeCell ref="F179:H179"/>
    <mergeCell ref="B181:C181"/>
    <mergeCell ref="F181:H181"/>
    <mergeCell ref="B175:C175"/>
    <mergeCell ref="F175:H175"/>
    <mergeCell ref="B176:C176"/>
    <mergeCell ref="F176:H176"/>
    <mergeCell ref="B177:C177"/>
    <mergeCell ref="F177:H177"/>
    <mergeCell ref="B185:C185"/>
    <mergeCell ref="F185:H185"/>
    <mergeCell ref="B186:C186"/>
    <mergeCell ref="F186:H186"/>
    <mergeCell ref="B187:C187"/>
    <mergeCell ref="F187:H187"/>
    <mergeCell ref="B182:C182"/>
    <mergeCell ref="F182:H182"/>
    <mergeCell ref="B183:C183"/>
    <mergeCell ref="F183:H183"/>
    <mergeCell ref="B184:C184"/>
    <mergeCell ref="F184:H184"/>
    <mergeCell ref="B191:C191"/>
    <mergeCell ref="F191:H191"/>
    <mergeCell ref="B192:C192"/>
    <mergeCell ref="F192:H192"/>
    <mergeCell ref="B193:C193"/>
    <mergeCell ref="F193:H193"/>
    <mergeCell ref="B188:C188"/>
    <mergeCell ref="F188:H188"/>
    <mergeCell ref="B189:C189"/>
    <mergeCell ref="F189:H189"/>
    <mergeCell ref="B190:C190"/>
    <mergeCell ref="F190:H190"/>
    <mergeCell ref="B197:C197"/>
    <mergeCell ref="F197:H197"/>
    <mergeCell ref="B198:C198"/>
    <mergeCell ref="F198:H198"/>
    <mergeCell ref="B199:C199"/>
    <mergeCell ref="F199:H199"/>
    <mergeCell ref="B194:C194"/>
    <mergeCell ref="F194:H194"/>
    <mergeCell ref="B195:C195"/>
    <mergeCell ref="F195:H195"/>
    <mergeCell ref="B196:C196"/>
    <mergeCell ref="F196:H196"/>
    <mergeCell ref="B203:C203"/>
    <mergeCell ref="F203:H203"/>
    <mergeCell ref="B204:C204"/>
    <mergeCell ref="F204:H204"/>
    <mergeCell ref="B205:C205"/>
    <mergeCell ref="F205:H205"/>
    <mergeCell ref="B200:C200"/>
    <mergeCell ref="F200:H200"/>
    <mergeCell ref="B201:C201"/>
    <mergeCell ref="F201:H201"/>
    <mergeCell ref="B202:C202"/>
    <mergeCell ref="F202:H202"/>
    <mergeCell ref="B209:C209"/>
    <mergeCell ref="F209:H209"/>
    <mergeCell ref="B210:C210"/>
    <mergeCell ref="F210:H210"/>
    <mergeCell ref="B211:C211"/>
    <mergeCell ref="F211:H211"/>
    <mergeCell ref="B206:C206"/>
    <mergeCell ref="F206:H206"/>
    <mergeCell ref="B207:C207"/>
    <mergeCell ref="F207:H207"/>
    <mergeCell ref="B208:C208"/>
    <mergeCell ref="F208:H208"/>
    <mergeCell ref="B215:C215"/>
    <mergeCell ref="F215:H215"/>
    <mergeCell ref="B216:C216"/>
    <mergeCell ref="F216:H216"/>
    <mergeCell ref="B217:C217"/>
    <mergeCell ref="F217:H217"/>
    <mergeCell ref="B212:C212"/>
    <mergeCell ref="F212:H212"/>
    <mergeCell ref="B213:C213"/>
    <mergeCell ref="F213:H213"/>
    <mergeCell ref="B214:C214"/>
    <mergeCell ref="F214:H214"/>
    <mergeCell ref="B221:C221"/>
    <mergeCell ref="F221:H221"/>
    <mergeCell ref="B222:C222"/>
    <mergeCell ref="F222:H222"/>
    <mergeCell ref="B223:C223"/>
    <mergeCell ref="F223:H223"/>
    <mergeCell ref="B218:C218"/>
    <mergeCell ref="F218:H218"/>
    <mergeCell ref="B219:C219"/>
    <mergeCell ref="F219:H219"/>
    <mergeCell ref="B220:C220"/>
    <mergeCell ref="F220:H220"/>
    <mergeCell ref="B227:C227"/>
    <mergeCell ref="F227:H227"/>
    <mergeCell ref="B228:C228"/>
    <mergeCell ref="F228:H228"/>
    <mergeCell ref="B229:C229"/>
    <mergeCell ref="F229:H229"/>
    <mergeCell ref="B224:C224"/>
    <mergeCell ref="F224:H224"/>
    <mergeCell ref="B225:C225"/>
    <mergeCell ref="F225:H225"/>
    <mergeCell ref="B226:C226"/>
    <mergeCell ref="F226:H226"/>
    <mergeCell ref="B233:C233"/>
    <mergeCell ref="F233:H233"/>
    <mergeCell ref="B234:C234"/>
    <mergeCell ref="F234:H234"/>
    <mergeCell ref="B235:C235"/>
    <mergeCell ref="F235:H235"/>
    <mergeCell ref="B230:C230"/>
    <mergeCell ref="F230:H230"/>
    <mergeCell ref="B231:C231"/>
    <mergeCell ref="F231:H231"/>
    <mergeCell ref="B232:C232"/>
    <mergeCell ref="F232:H232"/>
    <mergeCell ref="B239:C239"/>
    <mergeCell ref="F239:H239"/>
    <mergeCell ref="B240:C240"/>
    <mergeCell ref="F240:H240"/>
    <mergeCell ref="B241:C241"/>
    <mergeCell ref="F241:H241"/>
    <mergeCell ref="B236:C236"/>
    <mergeCell ref="F236:H236"/>
    <mergeCell ref="B237:C237"/>
    <mergeCell ref="F237:H237"/>
    <mergeCell ref="B238:C238"/>
    <mergeCell ref="F238:H238"/>
    <mergeCell ref="B245:C245"/>
    <mergeCell ref="F245:H245"/>
    <mergeCell ref="B246:C246"/>
    <mergeCell ref="F246:H246"/>
    <mergeCell ref="B247:C247"/>
    <mergeCell ref="F247:H247"/>
    <mergeCell ref="B242:C242"/>
    <mergeCell ref="F242:H242"/>
    <mergeCell ref="B243:C243"/>
    <mergeCell ref="F243:H243"/>
    <mergeCell ref="B244:C244"/>
    <mergeCell ref="F244:H244"/>
    <mergeCell ref="B251:C251"/>
    <mergeCell ref="F251:H251"/>
    <mergeCell ref="B252:C252"/>
    <mergeCell ref="F252:H252"/>
    <mergeCell ref="B253:C253"/>
    <mergeCell ref="F253:H253"/>
    <mergeCell ref="B248:C248"/>
    <mergeCell ref="F248:H248"/>
    <mergeCell ref="B249:C249"/>
    <mergeCell ref="F249:H249"/>
    <mergeCell ref="B250:C250"/>
    <mergeCell ref="F250:H250"/>
    <mergeCell ref="B257:C257"/>
    <mergeCell ref="F257:H257"/>
    <mergeCell ref="B258:C258"/>
    <mergeCell ref="F258:H258"/>
    <mergeCell ref="B259:C259"/>
    <mergeCell ref="F259:H259"/>
    <mergeCell ref="B254:C254"/>
    <mergeCell ref="F254:H254"/>
    <mergeCell ref="B255:C255"/>
    <mergeCell ref="F255:H255"/>
    <mergeCell ref="B256:C256"/>
    <mergeCell ref="F256:H256"/>
    <mergeCell ref="B262:C262"/>
    <mergeCell ref="F262:H262"/>
    <mergeCell ref="B263:C263"/>
    <mergeCell ref="F263:H263"/>
    <mergeCell ref="B264:C264"/>
    <mergeCell ref="F264:H264"/>
    <mergeCell ref="B260:C260"/>
    <mergeCell ref="F260:H260"/>
    <mergeCell ref="B261:C261"/>
    <mergeCell ref="F261:H261"/>
    <mergeCell ref="B268:C268"/>
    <mergeCell ref="F268:H268"/>
    <mergeCell ref="B269:C269"/>
    <mergeCell ref="F269:H269"/>
    <mergeCell ref="B270:C270"/>
    <mergeCell ref="F270:H270"/>
    <mergeCell ref="B265:C265"/>
    <mergeCell ref="F265:H265"/>
    <mergeCell ref="B266:C266"/>
    <mergeCell ref="F266:H266"/>
    <mergeCell ref="B267:C267"/>
    <mergeCell ref="F267:H267"/>
    <mergeCell ref="B274:C274"/>
    <mergeCell ref="F274:H274"/>
    <mergeCell ref="B275:C275"/>
    <mergeCell ref="F275:H275"/>
    <mergeCell ref="B276:C276"/>
    <mergeCell ref="F276:H276"/>
    <mergeCell ref="B271:C271"/>
    <mergeCell ref="F271:H271"/>
    <mergeCell ref="B272:C272"/>
    <mergeCell ref="F272:H272"/>
    <mergeCell ref="B273:C273"/>
    <mergeCell ref="F273:H273"/>
    <mergeCell ref="B280:C280"/>
    <mergeCell ref="F280:H280"/>
    <mergeCell ref="B281:C281"/>
    <mergeCell ref="F281:H281"/>
    <mergeCell ref="B282:C282"/>
    <mergeCell ref="F282:H282"/>
    <mergeCell ref="B277:C277"/>
    <mergeCell ref="F277:H277"/>
    <mergeCell ref="B278:C278"/>
    <mergeCell ref="F278:H278"/>
    <mergeCell ref="B279:C279"/>
    <mergeCell ref="F279:H279"/>
    <mergeCell ref="B286:C286"/>
    <mergeCell ref="F286:H286"/>
    <mergeCell ref="B287:C287"/>
    <mergeCell ref="F287:H287"/>
    <mergeCell ref="B288:C288"/>
    <mergeCell ref="F288:H288"/>
    <mergeCell ref="B283:C283"/>
    <mergeCell ref="F283:H283"/>
    <mergeCell ref="B284:C284"/>
    <mergeCell ref="F284:H284"/>
    <mergeCell ref="B285:C285"/>
    <mergeCell ref="F285:H285"/>
    <mergeCell ref="B292:C292"/>
    <mergeCell ref="F292:H292"/>
    <mergeCell ref="B293:C293"/>
    <mergeCell ref="F293:H293"/>
    <mergeCell ref="B294:C294"/>
    <mergeCell ref="F294:H294"/>
    <mergeCell ref="B289:C289"/>
    <mergeCell ref="F289:H289"/>
    <mergeCell ref="B290:C290"/>
    <mergeCell ref="F290:H290"/>
    <mergeCell ref="B291:C291"/>
    <mergeCell ref="F291:H291"/>
    <mergeCell ref="B301:C301"/>
    <mergeCell ref="F301:H301"/>
    <mergeCell ref="B298:C298"/>
    <mergeCell ref="F298:H298"/>
    <mergeCell ref="B299:C299"/>
    <mergeCell ref="F299:H299"/>
    <mergeCell ref="B300:C300"/>
    <mergeCell ref="F300:H300"/>
    <mergeCell ref="B295:C295"/>
    <mergeCell ref="F295:H295"/>
    <mergeCell ref="B296:C296"/>
    <mergeCell ref="F296:H296"/>
    <mergeCell ref="B297:C297"/>
    <mergeCell ref="F297:H297"/>
    <mergeCell ref="B305:C305"/>
    <mergeCell ref="F305:H305"/>
    <mergeCell ref="B306:C306"/>
    <mergeCell ref="F306:H306"/>
    <mergeCell ref="B307:C307"/>
    <mergeCell ref="F307:H307"/>
    <mergeCell ref="B302:C302"/>
    <mergeCell ref="F302:H302"/>
    <mergeCell ref="B303:C303"/>
    <mergeCell ref="F303:H303"/>
    <mergeCell ref="B304:C304"/>
    <mergeCell ref="F304:H304"/>
    <mergeCell ref="B311:C311"/>
    <mergeCell ref="F311:H311"/>
    <mergeCell ref="B312:C312"/>
    <mergeCell ref="F312:H312"/>
    <mergeCell ref="B313:C313"/>
    <mergeCell ref="F313:H313"/>
    <mergeCell ref="B308:C308"/>
    <mergeCell ref="F308:H308"/>
    <mergeCell ref="B309:C309"/>
    <mergeCell ref="F309:H309"/>
    <mergeCell ref="B310:C310"/>
    <mergeCell ref="F310:H310"/>
    <mergeCell ref="B317:C317"/>
    <mergeCell ref="F317:H317"/>
    <mergeCell ref="B318:C318"/>
    <mergeCell ref="F318:H318"/>
    <mergeCell ref="B319:C319"/>
    <mergeCell ref="F319:H319"/>
    <mergeCell ref="B314:C314"/>
    <mergeCell ref="F314:H314"/>
    <mergeCell ref="B315:C315"/>
    <mergeCell ref="F315:H315"/>
    <mergeCell ref="B316:C316"/>
    <mergeCell ref="F316:H316"/>
    <mergeCell ref="B323:C323"/>
    <mergeCell ref="F323:H323"/>
    <mergeCell ref="B324:C324"/>
    <mergeCell ref="F324:H324"/>
    <mergeCell ref="B325:C325"/>
    <mergeCell ref="F325:H325"/>
    <mergeCell ref="B320:C320"/>
    <mergeCell ref="F320:H320"/>
    <mergeCell ref="B321:C321"/>
    <mergeCell ref="F321:H321"/>
    <mergeCell ref="B322:C322"/>
    <mergeCell ref="F322:H322"/>
    <mergeCell ref="B329:C329"/>
    <mergeCell ref="F329:H329"/>
    <mergeCell ref="B330:C330"/>
    <mergeCell ref="F330:H330"/>
    <mergeCell ref="B331:C331"/>
    <mergeCell ref="F331:H331"/>
    <mergeCell ref="B326:C326"/>
    <mergeCell ref="F326:H326"/>
    <mergeCell ref="B327:C327"/>
    <mergeCell ref="F327:H327"/>
    <mergeCell ref="B328:C328"/>
    <mergeCell ref="F328:H328"/>
    <mergeCell ref="B335:C335"/>
    <mergeCell ref="F335:H335"/>
    <mergeCell ref="B336:C336"/>
    <mergeCell ref="F336:H336"/>
    <mergeCell ref="B337:C337"/>
    <mergeCell ref="F337:H337"/>
    <mergeCell ref="B332:C332"/>
    <mergeCell ref="F332:H332"/>
    <mergeCell ref="B333:C333"/>
    <mergeCell ref="F333:H333"/>
    <mergeCell ref="B334:C334"/>
    <mergeCell ref="F334:H334"/>
    <mergeCell ref="B341:C341"/>
    <mergeCell ref="F341:H341"/>
    <mergeCell ref="B342:C342"/>
    <mergeCell ref="F342:H342"/>
    <mergeCell ref="B343:C343"/>
    <mergeCell ref="F343:H343"/>
    <mergeCell ref="B338:C338"/>
    <mergeCell ref="F338:H338"/>
    <mergeCell ref="B339:C339"/>
    <mergeCell ref="F339:H339"/>
    <mergeCell ref="B340:C340"/>
    <mergeCell ref="F340:H340"/>
    <mergeCell ref="B347:C347"/>
    <mergeCell ref="F347:H347"/>
    <mergeCell ref="B348:C348"/>
    <mergeCell ref="F348:H348"/>
    <mergeCell ref="B349:C349"/>
    <mergeCell ref="F349:H349"/>
    <mergeCell ref="B344:C344"/>
    <mergeCell ref="F344:H344"/>
    <mergeCell ref="B345:C345"/>
    <mergeCell ref="F345:H345"/>
    <mergeCell ref="B346:C346"/>
    <mergeCell ref="F346:H346"/>
    <mergeCell ref="B353:C353"/>
    <mergeCell ref="F353:H353"/>
    <mergeCell ref="B354:C354"/>
    <mergeCell ref="F354:H354"/>
    <mergeCell ref="B355:C355"/>
    <mergeCell ref="F355:H355"/>
    <mergeCell ref="B350:C350"/>
    <mergeCell ref="F350:H350"/>
    <mergeCell ref="B351:C351"/>
    <mergeCell ref="F351:H351"/>
    <mergeCell ref="B352:C352"/>
    <mergeCell ref="F352:H352"/>
    <mergeCell ref="B359:C359"/>
    <mergeCell ref="F359:H359"/>
    <mergeCell ref="B360:C360"/>
    <mergeCell ref="F360:H360"/>
    <mergeCell ref="B361:C361"/>
    <mergeCell ref="F361:H361"/>
    <mergeCell ref="B356:C356"/>
    <mergeCell ref="F356:H356"/>
    <mergeCell ref="B357:C357"/>
    <mergeCell ref="F357:H357"/>
    <mergeCell ref="B358:C358"/>
    <mergeCell ref="F358:H358"/>
    <mergeCell ref="B365:C365"/>
    <mergeCell ref="F365:H365"/>
    <mergeCell ref="B366:C366"/>
    <mergeCell ref="F366:H366"/>
    <mergeCell ref="B367:C367"/>
    <mergeCell ref="F367:H367"/>
    <mergeCell ref="B362:C362"/>
    <mergeCell ref="F362:H362"/>
    <mergeCell ref="B363:C363"/>
    <mergeCell ref="F363:H363"/>
    <mergeCell ref="B364:C364"/>
    <mergeCell ref="F364:H364"/>
    <mergeCell ref="B371:C371"/>
    <mergeCell ref="F371:H371"/>
    <mergeCell ref="B372:C372"/>
    <mergeCell ref="F372:H372"/>
    <mergeCell ref="B373:C373"/>
    <mergeCell ref="F373:H373"/>
    <mergeCell ref="B368:C368"/>
    <mergeCell ref="F368:H368"/>
    <mergeCell ref="B369:C369"/>
    <mergeCell ref="F369:H369"/>
    <mergeCell ref="B370:C370"/>
    <mergeCell ref="F370:H370"/>
    <mergeCell ref="B377:C377"/>
    <mergeCell ref="F377:H377"/>
    <mergeCell ref="B378:C378"/>
    <mergeCell ref="F378:H378"/>
    <mergeCell ref="B379:C379"/>
    <mergeCell ref="F379:H379"/>
    <mergeCell ref="B374:C374"/>
    <mergeCell ref="F374:H374"/>
    <mergeCell ref="B375:C375"/>
    <mergeCell ref="F375:H375"/>
    <mergeCell ref="B376:C376"/>
    <mergeCell ref="F376:H376"/>
    <mergeCell ref="B386:C386"/>
    <mergeCell ref="F386:H386"/>
    <mergeCell ref="B383:C383"/>
    <mergeCell ref="F383:H383"/>
    <mergeCell ref="B384:C384"/>
    <mergeCell ref="F384:H384"/>
    <mergeCell ref="B385:C385"/>
    <mergeCell ref="F385:H385"/>
    <mergeCell ref="B380:C380"/>
    <mergeCell ref="F380:H380"/>
    <mergeCell ref="B381:C381"/>
    <mergeCell ref="F381:H381"/>
    <mergeCell ref="B382:C382"/>
    <mergeCell ref="F382:H382"/>
    <mergeCell ref="B390:C390"/>
    <mergeCell ref="F390:H390"/>
    <mergeCell ref="B391:C391"/>
    <mergeCell ref="F391:H391"/>
    <mergeCell ref="B392:C392"/>
    <mergeCell ref="F392:H392"/>
    <mergeCell ref="B387:C387"/>
    <mergeCell ref="F387:H387"/>
    <mergeCell ref="B388:C388"/>
    <mergeCell ref="F388:H388"/>
    <mergeCell ref="B389:C389"/>
    <mergeCell ref="F389:H389"/>
    <mergeCell ref="B396:C396"/>
    <mergeCell ref="F396:H396"/>
    <mergeCell ref="B397:C397"/>
    <mergeCell ref="F397:H397"/>
    <mergeCell ref="B398:C398"/>
    <mergeCell ref="F398:H398"/>
    <mergeCell ref="B393:C393"/>
    <mergeCell ref="F393:H393"/>
    <mergeCell ref="B394:C394"/>
    <mergeCell ref="F394:H394"/>
    <mergeCell ref="B395:C395"/>
    <mergeCell ref="F395:H395"/>
    <mergeCell ref="B403:C403"/>
    <mergeCell ref="F403:H403"/>
    <mergeCell ref="B404:C404"/>
    <mergeCell ref="F404:H404"/>
    <mergeCell ref="B405:C405"/>
    <mergeCell ref="F405:H405"/>
    <mergeCell ref="B400:C400"/>
    <mergeCell ref="F400:H400"/>
    <mergeCell ref="B401:C401"/>
    <mergeCell ref="F401:H401"/>
    <mergeCell ref="B402:C402"/>
    <mergeCell ref="F402:H402"/>
    <mergeCell ref="B409:C409"/>
    <mergeCell ref="F409:H409"/>
    <mergeCell ref="B410:C410"/>
    <mergeCell ref="F410:H410"/>
    <mergeCell ref="B411:C411"/>
    <mergeCell ref="F411:H411"/>
    <mergeCell ref="B406:C406"/>
    <mergeCell ref="F406:H406"/>
    <mergeCell ref="B407:C407"/>
    <mergeCell ref="F407:H407"/>
    <mergeCell ref="B408:C408"/>
    <mergeCell ref="F408:H408"/>
    <mergeCell ref="B415:C415"/>
    <mergeCell ref="F415:H415"/>
    <mergeCell ref="B416:C416"/>
    <mergeCell ref="F416:H416"/>
    <mergeCell ref="B417:C417"/>
    <mergeCell ref="F417:H417"/>
    <mergeCell ref="B412:C412"/>
    <mergeCell ref="F412:H412"/>
    <mergeCell ref="B413:C413"/>
    <mergeCell ref="F413:H413"/>
    <mergeCell ref="B414:C414"/>
    <mergeCell ref="F414:H414"/>
    <mergeCell ref="B421:C421"/>
    <mergeCell ref="F421:H421"/>
    <mergeCell ref="B422:C422"/>
    <mergeCell ref="F422:H422"/>
    <mergeCell ref="B423:C423"/>
    <mergeCell ref="F423:H423"/>
    <mergeCell ref="B418:C418"/>
    <mergeCell ref="F418:H418"/>
    <mergeCell ref="B419:C419"/>
    <mergeCell ref="F419:H419"/>
    <mergeCell ref="B420:C420"/>
    <mergeCell ref="F420:H420"/>
    <mergeCell ref="B427:C427"/>
    <mergeCell ref="F427:H427"/>
    <mergeCell ref="B428:C428"/>
    <mergeCell ref="F428:H428"/>
    <mergeCell ref="B429:C429"/>
    <mergeCell ref="F429:H429"/>
    <mergeCell ref="B424:C424"/>
    <mergeCell ref="F424:H424"/>
    <mergeCell ref="B425:C425"/>
    <mergeCell ref="F425:H425"/>
    <mergeCell ref="B426:C426"/>
    <mergeCell ref="F426:H426"/>
    <mergeCell ref="B433:C433"/>
    <mergeCell ref="F433:H433"/>
    <mergeCell ref="B434:C434"/>
    <mergeCell ref="F434:H434"/>
    <mergeCell ref="B435:C435"/>
    <mergeCell ref="F435:H435"/>
    <mergeCell ref="B430:C430"/>
    <mergeCell ref="F430:H430"/>
    <mergeCell ref="B431:C431"/>
    <mergeCell ref="F431:H431"/>
    <mergeCell ref="B432:C432"/>
    <mergeCell ref="F432:H432"/>
    <mergeCell ref="A442:E442"/>
    <mergeCell ref="F442:H442"/>
    <mergeCell ref="B439:C439"/>
    <mergeCell ref="F439:H439"/>
    <mergeCell ref="B440:C440"/>
    <mergeCell ref="F440:H440"/>
    <mergeCell ref="B441:C441"/>
    <mergeCell ref="F441:H441"/>
    <mergeCell ref="B436:C436"/>
    <mergeCell ref="F436:H436"/>
    <mergeCell ref="B437:C437"/>
    <mergeCell ref="F437:H437"/>
    <mergeCell ref="B438:C438"/>
    <mergeCell ref="F438:H438"/>
  </mergeCells>
  <pageMargins left="0.94488188976377963" right="0.35433070866141736" top="0.59055118110236227" bottom="0.39370078740157483" header="0.31496062992125984" footer="0.11811023622047245"/>
  <pageSetup paperSize="9" orientation="portrait" r:id="rId1"/>
  <headerFooter>
    <oddFooter>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F6" sqref="F6"/>
    </sheetView>
  </sheetViews>
  <sheetFormatPr defaultRowHeight="12.75" x14ac:dyDescent="0.2"/>
  <cols>
    <col min="1" max="1" width="4.140625" style="1" customWidth="1"/>
    <col min="2" max="2" width="6" style="1" customWidth="1"/>
    <col min="3" max="3" width="49.140625" style="1" customWidth="1"/>
    <col min="4" max="4" width="17" style="1" customWidth="1"/>
    <col min="5" max="5" width="14.7109375" style="1" customWidth="1"/>
    <col min="6" max="16384" width="9.140625" style="1"/>
  </cols>
  <sheetData>
    <row r="1" spans="1:5" x14ac:dyDescent="0.2">
      <c r="D1" s="2" t="s">
        <v>991</v>
      </c>
      <c r="E1" s="3"/>
    </row>
    <row r="2" spans="1:5" ht="22.5" customHeight="1" x14ac:dyDescent="0.2">
      <c r="D2" s="620" t="s">
        <v>961</v>
      </c>
      <c r="E2" s="620"/>
    </row>
    <row r="3" spans="1:5" x14ac:dyDescent="0.2">
      <c r="D3" s="556" t="s">
        <v>960</v>
      </c>
      <c r="E3" s="3"/>
    </row>
    <row r="4" spans="1:5" ht="11.25" customHeight="1" x14ac:dyDescent="0.2">
      <c r="D4" s="4"/>
      <c r="E4" s="3"/>
    </row>
    <row r="5" spans="1:5" ht="18.600000000000001" customHeight="1" x14ac:dyDescent="0.2">
      <c r="D5" s="4"/>
      <c r="E5" s="3"/>
    </row>
    <row r="6" spans="1:5" ht="21" customHeight="1" x14ac:dyDescent="0.2">
      <c r="A6" s="621" t="s">
        <v>0</v>
      </c>
      <c r="B6" s="621"/>
      <c r="C6" s="621"/>
      <c r="D6" s="621"/>
      <c r="E6" s="621"/>
    </row>
    <row r="7" spans="1:5" ht="9" customHeight="1" x14ac:dyDescent="0.2">
      <c r="A7" s="622"/>
      <c r="B7" s="622"/>
      <c r="C7" s="622"/>
      <c r="D7" s="622"/>
      <c r="E7" s="622"/>
    </row>
    <row r="8" spans="1:5" ht="15.95" customHeight="1" x14ac:dyDescent="0.25">
      <c r="A8" s="623" t="s">
        <v>1</v>
      </c>
      <c r="B8" s="623"/>
      <c r="C8" s="623"/>
      <c r="D8" s="623"/>
      <c r="E8" s="623"/>
    </row>
    <row r="9" spans="1:5" ht="9" customHeight="1" x14ac:dyDescent="0.25">
      <c r="A9" s="5"/>
      <c r="B9" s="5"/>
      <c r="C9" s="5"/>
      <c r="D9" s="5"/>
      <c r="E9" s="5"/>
    </row>
    <row r="10" spans="1:5" ht="15" customHeight="1" x14ac:dyDescent="0.25">
      <c r="A10" s="624" t="s">
        <v>180</v>
      </c>
      <c r="B10" s="624"/>
      <c r="C10" s="624"/>
      <c r="D10" s="624"/>
      <c r="E10" s="624"/>
    </row>
    <row r="13" spans="1:5" ht="12.6" customHeight="1" x14ac:dyDescent="0.2"/>
    <row r="14" spans="1:5" ht="13.5" thickBot="1" x14ac:dyDescent="0.25">
      <c r="D14" s="6"/>
      <c r="E14" s="6" t="s">
        <v>2</v>
      </c>
    </row>
    <row r="15" spans="1:5" ht="15" customHeight="1" thickBot="1" x14ac:dyDescent="0.25">
      <c r="A15" s="625" t="s">
        <v>3</v>
      </c>
      <c r="B15" s="626" t="s">
        <v>4</v>
      </c>
      <c r="C15" s="626" t="s">
        <v>5</v>
      </c>
      <c r="D15" s="627" t="s">
        <v>177</v>
      </c>
      <c r="E15" s="628" t="s">
        <v>178</v>
      </c>
    </row>
    <row r="16" spans="1:5" ht="15.75" customHeight="1" thickBot="1" x14ac:dyDescent="0.25">
      <c r="A16" s="625"/>
      <c r="B16" s="626"/>
      <c r="C16" s="626"/>
      <c r="D16" s="627"/>
      <c r="E16" s="628"/>
    </row>
    <row r="17" spans="1:5" ht="21" customHeight="1" x14ac:dyDescent="0.2">
      <c r="A17" s="625"/>
      <c r="B17" s="626"/>
      <c r="C17" s="626"/>
      <c r="D17" s="627"/>
      <c r="E17" s="628"/>
    </row>
    <row r="18" spans="1:5" ht="24" customHeight="1" x14ac:dyDescent="0.2">
      <c r="A18" s="7" t="s">
        <v>6</v>
      </c>
      <c r="B18" s="8">
        <v>992</v>
      </c>
      <c r="C18" s="9" t="s">
        <v>7</v>
      </c>
      <c r="D18" s="10"/>
      <c r="E18" s="11">
        <v>96000</v>
      </c>
    </row>
    <row r="19" spans="1:5" ht="24" customHeight="1" x14ac:dyDescent="0.2">
      <c r="A19" s="7" t="s">
        <v>8</v>
      </c>
      <c r="B19" s="8">
        <v>992</v>
      </c>
      <c r="C19" s="9" t="s">
        <v>7</v>
      </c>
      <c r="D19" s="10"/>
      <c r="E19" s="11">
        <v>103400</v>
      </c>
    </row>
    <row r="20" spans="1:5" ht="24" customHeight="1" x14ac:dyDescent="0.2">
      <c r="A20" s="7" t="s">
        <v>9</v>
      </c>
      <c r="B20" s="8">
        <v>992</v>
      </c>
      <c r="C20" s="9" t="s">
        <v>7</v>
      </c>
      <c r="D20" s="10"/>
      <c r="E20" s="11">
        <v>732000</v>
      </c>
    </row>
    <row r="21" spans="1:5" ht="33.75" customHeight="1" x14ac:dyDescent="0.2">
      <c r="A21" s="344" t="s">
        <v>10</v>
      </c>
      <c r="B21" s="345">
        <v>952</v>
      </c>
      <c r="C21" s="346" t="s">
        <v>11</v>
      </c>
      <c r="D21" s="347">
        <v>6033206</v>
      </c>
      <c r="E21" s="348"/>
    </row>
    <row r="22" spans="1:5" ht="20.25" customHeight="1" x14ac:dyDescent="0.2">
      <c r="A22" s="353"/>
      <c r="B22" s="354"/>
      <c r="C22" s="357" t="s">
        <v>34</v>
      </c>
      <c r="D22" s="355"/>
      <c r="E22" s="356"/>
    </row>
    <row r="23" spans="1:5" ht="20.25" customHeight="1" x14ac:dyDescent="0.2">
      <c r="A23" s="353"/>
      <c r="B23" s="354"/>
      <c r="C23" s="357" t="s">
        <v>270</v>
      </c>
      <c r="D23" s="355"/>
      <c r="E23" s="356"/>
    </row>
    <row r="24" spans="1:5" ht="33.75" customHeight="1" x14ac:dyDescent="0.2">
      <c r="A24" s="349"/>
      <c r="B24" s="350"/>
      <c r="C24" s="358" t="s">
        <v>179</v>
      </c>
      <c r="D24" s="351"/>
      <c r="E24" s="352"/>
    </row>
    <row r="25" spans="1:5" ht="32.25" customHeight="1" x14ac:dyDescent="0.2">
      <c r="A25" s="12"/>
      <c r="B25" s="13"/>
      <c r="C25" s="14" t="s">
        <v>12</v>
      </c>
      <c r="D25" s="15">
        <f>SUM(D21)</f>
        <v>6033206</v>
      </c>
      <c r="E25" s="16">
        <f>SUM(E18:E21)</f>
        <v>931400</v>
      </c>
    </row>
    <row r="26" spans="1:5" ht="30.75" customHeight="1" thickBot="1" x14ac:dyDescent="0.25">
      <c r="A26" s="17"/>
      <c r="B26" s="18"/>
      <c r="C26" s="19" t="s">
        <v>13</v>
      </c>
      <c r="D26" s="619">
        <f>E25-D25</f>
        <v>-5101806</v>
      </c>
      <c r="E26" s="619"/>
    </row>
  </sheetData>
  <sheetProtection selectLockedCells="1" selectUnlockedCells="1"/>
  <mergeCells count="11">
    <mergeCell ref="D26:E26"/>
    <mergeCell ref="D2:E2"/>
    <mergeCell ref="A6:E6"/>
    <mergeCell ref="A7:E7"/>
    <mergeCell ref="A8:E8"/>
    <mergeCell ref="A10:E10"/>
    <mergeCell ref="A15:A17"/>
    <mergeCell ref="B15:B17"/>
    <mergeCell ref="C15:C17"/>
    <mergeCell ref="D15:D17"/>
    <mergeCell ref="E15:E17"/>
  </mergeCells>
  <pageMargins left="0.78740157480314965" right="0.39370078740157483" top="0.59055118110236227" bottom="0.59055118110236227" header="0.51181102362204722" footer="0.51181102362204722"/>
  <pageSetup paperSize="9" scale="98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opLeftCell="A16" zoomScaleNormal="100" workbookViewId="0">
      <selection activeCell="G8" sqref="G8"/>
    </sheetView>
  </sheetViews>
  <sheetFormatPr defaultRowHeight="12.75" x14ac:dyDescent="0.2"/>
  <cols>
    <col min="1" max="1" width="5.7109375" style="20" customWidth="1"/>
    <col min="2" max="2" width="31.42578125" style="20" customWidth="1"/>
    <col min="3" max="4" width="9.42578125" style="20" customWidth="1"/>
    <col min="5" max="5" width="9.28515625" style="20" customWidth="1"/>
    <col min="6" max="6" width="17.140625" style="20" customWidth="1"/>
    <col min="7" max="7" width="17.28515625" style="20" customWidth="1"/>
    <col min="8" max="8" width="22.7109375" style="20" customWidth="1"/>
    <col min="9" max="9" width="16.85546875" style="20" customWidth="1"/>
    <col min="10" max="16384" width="9.140625" style="20"/>
  </cols>
  <sheetData>
    <row r="1" spans="1:9" x14ac:dyDescent="0.2">
      <c r="H1" s="21" t="s">
        <v>992</v>
      </c>
      <c r="I1" s="22"/>
    </row>
    <row r="2" spans="1:9" x14ac:dyDescent="0.2">
      <c r="H2" s="21" t="s">
        <v>14</v>
      </c>
      <c r="I2" s="22"/>
    </row>
    <row r="3" spans="1:9" x14ac:dyDescent="0.2">
      <c r="H3" s="555" t="s">
        <v>960</v>
      </c>
      <c r="I3" s="22"/>
    </row>
    <row r="4" spans="1:9" ht="10.5" customHeight="1" x14ac:dyDescent="0.2">
      <c r="H4" s="22"/>
      <c r="I4" s="22"/>
    </row>
    <row r="5" spans="1:9" s="23" customFormat="1" ht="24.75" customHeight="1" thickBot="1" x14ac:dyDescent="0.3">
      <c r="B5" s="629" t="s">
        <v>194</v>
      </c>
      <c r="C5" s="629"/>
      <c r="D5" s="629"/>
      <c r="E5" s="629"/>
      <c r="F5" s="629"/>
      <c r="G5" s="629"/>
      <c r="H5" s="629"/>
      <c r="I5" s="629"/>
    </row>
    <row r="6" spans="1:9" ht="82.5" customHeight="1" x14ac:dyDescent="0.2">
      <c r="A6" s="24" t="s">
        <v>3</v>
      </c>
      <c r="B6" s="25" t="s">
        <v>15</v>
      </c>
      <c r="C6" s="25" t="s">
        <v>16</v>
      </c>
      <c r="D6" s="25" t="s">
        <v>17</v>
      </c>
      <c r="E6" s="25" t="s">
        <v>18</v>
      </c>
      <c r="F6" s="25" t="s">
        <v>19</v>
      </c>
      <c r="G6" s="26" t="s">
        <v>181</v>
      </c>
      <c r="H6" s="25" t="s">
        <v>20</v>
      </c>
      <c r="I6" s="27" t="s">
        <v>182</v>
      </c>
    </row>
    <row r="7" spans="1:9" x14ac:dyDescent="0.2">
      <c r="A7" s="28">
        <v>1</v>
      </c>
      <c r="B7" s="29">
        <v>2</v>
      </c>
      <c r="C7" s="630">
        <v>3</v>
      </c>
      <c r="D7" s="630"/>
      <c r="E7" s="630"/>
      <c r="F7" s="29">
        <v>4</v>
      </c>
      <c r="G7" s="30">
        <v>5</v>
      </c>
      <c r="H7" s="29">
        <v>6</v>
      </c>
      <c r="I7" s="31">
        <v>7</v>
      </c>
    </row>
    <row r="8" spans="1:9" ht="51" x14ac:dyDescent="0.2">
      <c r="A8" s="32" t="s">
        <v>6</v>
      </c>
      <c r="B8" s="518" t="s">
        <v>955</v>
      </c>
      <c r="C8" s="519" t="s">
        <v>21</v>
      </c>
      <c r="D8" s="519" t="s">
        <v>944</v>
      </c>
      <c r="E8" s="519" t="s">
        <v>945</v>
      </c>
      <c r="F8" s="521">
        <v>50000</v>
      </c>
      <c r="G8" s="520">
        <v>50000</v>
      </c>
      <c r="H8" s="33" t="s">
        <v>946</v>
      </c>
      <c r="I8" s="522">
        <v>50000</v>
      </c>
    </row>
    <row r="9" spans="1:9" ht="56.25" x14ac:dyDescent="0.2">
      <c r="A9" s="32" t="s">
        <v>8</v>
      </c>
      <c r="B9" s="518" t="s">
        <v>956</v>
      </c>
      <c r="C9" s="519" t="s">
        <v>21</v>
      </c>
      <c r="D9" s="519" t="s">
        <v>22</v>
      </c>
      <c r="E9" s="519" t="s">
        <v>23</v>
      </c>
      <c r="F9" s="521">
        <v>68000</v>
      </c>
      <c r="G9" s="520">
        <v>68000</v>
      </c>
      <c r="H9" s="33" t="s">
        <v>947</v>
      </c>
      <c r="I9" s="522">
        <v>68000</v>
      </c>
    </row>
    <row r="10" spans="1:9" ht="56.25" x14ac:dyDescent="0.2">
      <c r="A10" s="32" t="s">
        <v>9</v>
      </c>
      <c r="B10" s="518" t="s">
        <v>957</v>
      </c>
      <c r="C10" s="519" t="s">
        <v>21</v>
      </c>
      <c r="D10" s="519" t="s">
        <v>22</v>
      </c>
      <c r="E10" s="519" t="s">
        <v>23</v>
      </c>
      <c r="F10" s="521">
        <v>15000</v>
      </c>
      <c r="G10" s="520">
        <v>15000</v>
      </c>
      <c r="H10" s="33" t="s">
        <v>947</v>
      </c>
      <c r="I10" s="522">
        <v>15000</v>
      </c>
    </row>
    <row r="11" spans="1:9" ht="56.25" x14ac:dyDescent="0.2">
      <c r="A11" s="32" t="s">
        <v>10</v>
      </c>
      <c r="B11" s="518" t="s">
        <v>948</v>
      </c>
      <c r="C11" s="519" t="s">
        <v>21</v>
      </c>
      <c r="D11" s="519" t="s">
        <v>22</v>
      </c>
      <c r="E11" s="519" t="s">
        <v>23</v>
      </c>
      <c r="F11" s="521">
        <v>45000</v>
      </c>
      <c r="G11" s="520">
        <v>45000</v>
      </c>
      <c r="H11" s="33" t="s">
        <v>947</v>
      </c>
      <c r="I11" s="522">
        <v>45000</v>
      </c>
    </row>
    <row r="12" spans="1:9" ht="56.25" x14ac:dyDescent="0.2">
      <c r="A12" s="32" t="s">
        <v>29</v>
      </c>
      <c r="B12" s="518" t="s">
        <v>949</v>
      </c>
      <c r="C12" s="519" t="s">
        <v>21</v>
      </c>
      <c r="D12" s="519" t="s">
        <v>22</v>
      </c>
      <c r="E12" s="519" t="s">
        <v>23</v>
      </c>
      <c r="F12" s="521">
        <v>23000</v>
      </c>
      <c r="G12" s="520">
        <v>23000</v>
      </c>
      <c r="H12" s="33" t="s">
        <v>947</v>
      </c>
      <c r="I12" s="522">
        <v>23000</v>
      </c>
    </row>
    <row r="13" spans="1:9" ht="22.5" x14ac:dyDescent="0.2">
      <c r="A13" s="32" t="s">
        <v>6</v>
      </c>
      <c r="B13" s="34" t="s">
        <v>26</v>
      </c>
      <c r="C13" s="37">
        <v>700</v>
      </c>
      <c r="D13" s="37">
        <v>70005</v>
      </c>
      <c r="E13" s="37">
        <v>6060</v>
      </c>
      <c r="F13" s="35">
        <v>10000</v>
      </c>
      <c r="G13" s="35">
        <v>10000</v>
      </c>
      <c r="H13" s="33" t="s">
        <v>183</v>
      </c>
      <c r="I13" s="36">
        <v>10000</v>
      </c>
    </row>
    <row r="14" spans="1:9" ht="22.5" x14ac:dyDescent="0.2">
      <c r="A14" s="32" t="s">
        <v>8</v>
      </c>
      <c r="B14" s="427" t="s">
        <v>268</v>
      </c>
      <c r="C14" s="428" t="s">
        <v>27</v>
      </c>
      <c r="D14" s="428" t="s">
        <v>28</v>
      </c>
      <c r="E14" s="428" t="s">
        <v>187</v>
      </c>
      <c r="F14" s="429">
        <v>20000</v>
      </c>
      <c r="G14" s="429">
        <v>20000</v>
      </c>
      <c r="H14" s="430" t="s">
        <v>183</v>
      </c>
      <c r="I14" s="431">
        <v>20000</v>
      </c>
    </row>
    <row r="15" spans="1:9" ht="38.25" x14ac:dyDescent="0.2">
      <c r="A15" s="543" t="s">
        <v>9</v>
      </c>
      <c r="B15" s="544" t="s">
        <v>269</v>
      </c>
      <c r="C15" s="545" t="s">
        <v>27</v>
      </c>
      <c r="D15" s="545" t="s">
        <v>28</v>
      </c>
      <c r="E15" s="545" t="s">
        <v>187</v>
      </c>
      <c r="F15" s="546">
        <v>7000</v>
      </c>
      <c r="G15" s="546">
        <v>7000</v>
      </c>
      <c r="H15" s="547" t="s">
        <v>183</v>
      </c>
      <c r="I15" s="548">
        <v>7000</v>
      </c>
    </row>
    <row r="16" spans="1:9" ht="55.5" customHeight="1" x14ac:dyDescent="0.2">
      <c r="A16" s="537" t="s">
        <v>10</v>
      </c>
      <c r="B16" s="538" t="s">
        <v>274</v>
      </c>
      <c r="C16" s="539" t="s">
        <v>184</v>
      </c>
      <c r="D16" s="539" t="s">
        <v>185</v>
      </c>
      <c r="E16" s="539" t="s">
        <v>271</v>
      </c>
      <c r="F16" s="540">
        <v>40000</v>
      </c>
      <c r="G16" s="540">
        <v>40000</v>
      </c>
      <c r="H16" s="541" t="s">
        <v>186</v>
      </c>
      <c r="I16" s="542">
        <v>40000</v>
      </c>
    </row>
    <row r="17" spans="1:9" ht="33.75" x14ac:dyDescent="0.2">
      <c r="A17" s="361" t="s">
        <v>29</v>
      </c>
      <c r="B17" s="523" t="s">
        <v>188</v>
      </c>
      <c r="C17" s="524" t="s">
        <v>189</v>
      </c>
      <c r="D17" s="524" t="s">
        <v>190</v>
      </c>
      <c r="E17" s="524" t="s">
        <v>187</v>
      </c>
      <c r="F17" s="525">
        <v>4000</v>
      </c>
      <c r="G17" s="525">
        <v>4000</v>
      </c>
      <c r="H17" s="526" t="s">
        <v>191</v>
      </c>
      <c r="I17" s="527">
        <v>4000</v>
      </c>
    </row>
    <row r="18" spans="1:9" ht="67.5" x14ac:dyDescent="0.2">
      <c r="A18" s="528" t="s">
        <v>41</v>
      </c>
      <c r="B18" s="362" t="s">
        <v>958</v>
      </c>
      <c r="C18" s="61" t="s">
        <v>189</v>
      </c>
      <c r="D18" s="61" t="s">
        <v>707</v>
      </c>
      <c r="E18" s="61" t="s">
        <v>23</v>
      </c>
      <c r="F18" s="62">
        <v>50000</v>
      </c>
      <c r="G18" s="62">
        <v>50000</v>
      </c>
      <c r="H18" s="363" t="s">
        <v>950</v>
      </c>
      <c r="I18" s="364">
        <v>50000</v>
      </c>
    </row>
    <row r="19" spans="1:9" ht="123.75" x14ac:dyDescent="0.2">
      <c r="A19" s="39">
        <v>7</v>
      </c>
      <c r="B19" s="38" t="s">
        <v>30</v>
      </c>
      <c r="C19" s="41" t="s">
        <v>31</v>
      </c>
      <c r="D19" s="41" t="s">
        <v>32</v>
      </c>
      <c r="E19" s="41"/>
      <c r="F19" s="359">
        <f>F21+F23+F25+F27</f>
        <v>10601565</v>
      </c>
      <c r="G19" s="359">
        <f>G21+G23+G25+G27</f>
        <v>10601565</v>
      </c>
      <c r="H19" s="43" t="s">
        <v>33</v>
      </c>
      <c r="I19" s="360">
        <f>I21+I23+I25+I27</f>
        <v>10601565</v>
      </c>
    </row>
    <row r="20" spans="1:9" x14ac:dyDescent="0.2">
      <c r="A20" s="39"/>
      <c r="B20" s="40" t="s">
        <v>34</v>
      </c>
      <c r="C20" s="41"/>
      <c r="D20" s="41"/>
      <c r="E20" s="41" t="s">
        <v>35</v>
      </c>
      <c r="F20" s="42" t="s">
        <v>36</v>
      </c>
      <c r="G20" s="42" t="s">
        <v>36</v>
      </c>
      <c r="H20" s="43"/>
      <c r="I20" s="44" t="s">
        <v>36</v>
      </c>
    </row>
    <row r="21" spans="1:9" x14ac:dyDescent="0.2">
      <c r="A21" s="39"/>
      <c r="B21" s="45"/>
      <c r="C21" s="41"/>
      <c r="D21" s="41"/>
      <c r="E21" s="41"/>
      <c r="F21" s="46">
        <v>589288</v>
      </c>
      <c r="G21" s="46">
        <v>589288</v>
      </c>
      <c r="H21" s="48"/>
      <c r="I21" s="365">
        <v>589288</v>
      </c>
    </row>
    <row r="22" spans="1:9" ht="22.5" x14ac:dyDescent="0.2">
      <c r="A22" s="39"/>
      <c r="B22" s="45"/>
      <c r="C22" s="41"/>
      <c r="D22" s="41"/>
      <c r="E22" s="41"/>
      <c r="F22" s="50" t="s">
        <v>37</v>
      </c>
      <c r="G22" s="50" t="s">
        <v>37</v>
      </c>
      <c r="H22" s="51"/>
      <c r="I22" s="52" t="s">
        <v>37</v>
      </c>
    </row>
    <row r="23" spans="1:9" x14ac:dyDescent="0.2">
      <c r="A23" s="39"/>
      <c r="B23" s="45"/>
      <c r="C23" s="41"/>
      <c r="D23" s="41"/>
      <c r="E23" s="41" t="s">
        <v>35</v>
      </c>
      <c r="F23" s="46">
        <v>1875669</v>
      </c>
      <c r="G23" s="46">
        <v>1875669</v>
      </c>
      <c r="H23" s="48"/>
      <c r="I23" s="365">
        <v>1875669</v>
      </c>
    </row>
    <row r="24" spans="1:9" x14ac:dyDescent="0.2">
      <c r="A24" s="39"/>
      <c r="B24" s="45"/>
      <c r="C24" s="41"/>
      <c r="D24" s="41"/>
      <c r="E24" s="41"/>
      <c r="F24" s="53" t="s">
        <v>38</v>
      </c>
      <c r="G24" s="53" t="s">
        <v>38</v>
      </c>
      <c r="H24" s="43"/>
      <c r="I24" s="54" t="s">
        <v>38</v>
      </c>
    </row>
    <row r="25" spans="1:9" x14ac:dyDescent="0.2">
      <c r="A25" s="39"/>
      <c r="B25" s="45"/>
      <c r="C25" s="41"/>
      <c r="D25" s="41"/>
      <c r="E25" s="41" t="s">
        <v>35</v>
      </c>
      <c r="F25" s="47">
        <v>4157537</v>
      </c>
      <c r="G25" s="47">
        <v>4157537</v>
      </c>
      <c r="H25" s="48"/>
      <c r="I25" s="49">
        <v>4157537</v>
      </c>
    </row>
    <row r="26" spans="1:9" x14ac:dyDescent="0.2">
      <c r="A26" s="39"/>
      <c r="B26" s="45"/>
      <c r="C26" s="41"/>
      <c r="D26" s="41"/>
      <c r="E26" s="41"/>
      <c r="F26" s="42" t="s">
        <v>39</v>
      </c>
      <c r="G26" s="42" t="s">
        <v>39</v>
      </c>
      <c r="H26" s="48"/>
      <c r="I26" s="44" t="s">
        <v>39</v>
      </c>
    </row>
    <row r="27" spans="1:9" x14ac:dyDescent="0.2">
      <c r="A27" s="39"/>
      <c r="B27" s="45"/>
      <c r="C27" s="41"/>
      <c r="D27" s="41"/>
      <c r="E27" s="41" t="s">
        <v>40</v>
      </c>
      <c r="F27" s="47">
        <v>3979071</v>
      </c>
      <c r="G27" s="47">
        <v>3979071</v>
      </c>
      <c r="H27" s="48"/>
      <c r="I27" s="49">
        <v>3979071</v>
      </c>
    </row>
    <row r="28" spans="1:9" ht="56.25" x14ac:dyDescent="0.2">
      <c r="A28" s="529" t="s">
        <v>282</v>
      </c>
      <c r="B28" s="530" t="s">
        <v>959</v>
      </c>
      <c r="C28" s="531" t="s">
        <v>31</v>
      </c>
      <c r="D28" s="531" t="s">
        <v>903</v>
      </c>
      <c r="E28" s="531" t="s">
        <v>23</v>
      </c>
      <c r="F28" s="532">
        <v>10000</v>
      </c>
      <c r="G28" s="532">
        <v>10000</v>
      </c>
      <c r="H28" s="430" t="s">
        <v>947</v>
      </c>
      <c r="I28" s="533">
        <v>10000</v>
      </c>
    </row>
    <row r="29" spans="1:9" ht="56.25" x14ac:dyDescent="0.2">
      <c r="A29" s="549" t="s">
        <v>283</v>
      </c>
      <c r="B29" s="550" t="s">
        <v>951</v>
      </c>
      <c r="C29" s="551" t="s">
        <v>31</v>
      </c>
      <c r="D29" s="551" t="s">
        <v>903</v>
      </c>
      <c r="E29" s="551" t="s">
        <v>23</v>
      </c>
      <c r="F29" s="552">
        <v>25000</v>
      </c>
      <c r="G29" s="552">
        <v>25000</v>
      </c>
      <c r="H29" s="553" t="s">
        <v>947</v>
      </c>
      <c r="I29" s="554">
        <v>25000</v>
      </c>
    </row>
    <row r="30" spans="1:9" ht="56.25" x14ac:dyDescent="0.2">
      <c r="A30" s="529" t="s">
        <v>284</v>
      </c>
      <c r="B30" s="530" t="s">
        <v>952</v>
      </c>
      <c r="C30" s="531" t="s">
        <v>31</v>
      </c>
      <c r="D30" s="531" t="s">
        <v>903</v>
      </c>
      <c r="E30" s="531" t="s">
        <v>23</v>
      </c>
      <c r="F30" s="532">
        <v>5000</v>
      </c>
      <c r="G30" s="532">
        <v>5000</v>
      </c>
      <c r="H30" s="33" t="s">
        <v>947</v>
      </c>
      <c r="I30" s="533">
        <v>5000</v>
      </c>
    </row>
    <row r="31" spans="1:9" ht="56.25" x14ac:dyDescent="0.2">
      <c r="A31" s="529" t="s">
        <v>285</v>
      </c>
      <c r="B31" s="530" t="s">
        <v>953</v>
      </c>
      <c r="C31" s="531" t="s">
        <v>31</v>
      </c>
      <c r="D31" s="531" t="s">
        <v>903</v>
      </c>
      <c r="E31" s="531" t="s">
        <v>23</v>
      </c>
      <c r="F31" s="535">
        <v>30000</v>
      </c>
      <c r="G31" s="534">
        <v>30000</v>
      </c>
      <c r="H31" s="33" t="s">
        <v>947</v>
      </c>
      <c r="I31" s="536">
        <v>30000</v>
      </c>
    </row>
    <row r="32" spans="1:9" ht="56.25" x14ac:dyDescent="0.2">
      <c r="A32" s="529" t="s">
        <v>287</v>
      </c>
      <c r="B32" s="530" t="s">
        <v>954</v>
      </c>
      <c r="C32" s="531" t="s">
        <v>31</v>
      </c>
      <c r="D32" s="531" t="s">
        <v>903</v>
      </c>
      <c r="E32" s="531" t="s">
        <v>23</v>
      </c>
      <c r="F32" s="535">
        <v>10000</v>
      </c>
      <c r="G32" s="535">
        <v>10000</v>
      </c>
      <c r="H32" s="33" t="s">
        <v>947</v>
      </c>
      <c r="I32" s="536">
        <v>10000</v>
      </c>
    </row>
    <row r="33" spans="1:9" ht="76.5" x14ac:dyDescent="0.2">
      <c r="A33" s="55" t="s">
        <v>288</v>
      </c>
      <c r="B33" s="56" t="s">
        <v>943</v>
      </c>
      <c r="C33" s="57" t="s">
        <v>192</v>
      </c>
      <c r="D33" s="57" t="s">
        <v>193</v>
      </c>
      <c r="E33" s="57" t="s">
        <v>23</v>
      </c>
      <c r="F33" s="58">
        <v>1177400</v>
      </c>
      <c r="G33" s="58">
        <v>72000</v>
      </c>
      <c r="H33" s="59" t="s">
        <v>942</v>
      </c>
      <c r="I33" s="60">
        <v>72000</v>
      </c>
    </row>
    <row r="34" spans="1:9" ht="16.5" thickBot="1" x14ac:dyDescent="0.3">
      <c r="A34" s="631"/>
      <c r="B34" s="631"/>
      <c r="C34" s="631"/>
      <c r="D34" s="631"/>
      <c r="E34" s="631"/>
      <c r="F34" s="63">
        <f>F33+F19+F15+F13+F16+F17+F14+F32+F31+F30+F29+F28+F12+F11+F10+F9+F8+F18</f>
        <v>12190965</v>
      </c>
      <c r="G34" s="63">
        <f>G33+G19+G15+G13+G16+G17+G14+G32+G31+G30+G29+G28+G12+G11+G10+G9+G8+G18</f>
        <v>11085565</v>
      </c>
      <c r="H34" s="63"/>
      <c r="I34" s="64">
        <f>I33+I19+I15+I13+I16+I17+I14+I32+I31+I30+I29+I28+I12+I11+I10+I9+I8+I18</f>
        <v>11085565</v>
      </c>
    </row>
    <row r="36" spans="1:9" x14ac:dyDescent="0.2">
      <c r="B36" s="65"/>
      <c r="F36" s="66"/>
      <c r="G36" s="66"/>
      <c r="H36" s="66"/>
      <c r="I36" s="66"/>
    </row>
    <row r="37" spans="1:9" x14ac:dyDescent="0.2">
      <c r="B37" s="65"/>
      <c r="F37" s="66"/>
      <c r="G37" s="66"/>
      <c r="H37" s="66"/>
      <c r="I37" s="66"/>
    </row>
    <row r="38" spans="1:9" x14ac:dyDescent="0.2">
      <c r="B38" s="65"/>
      <c r="F38" s="66"/>
      <c r="G38" s="66"/>
      <c r="H38" s="66"/>
      <c r="I38" s="66"/>
    </row>
    <row r="39" spans="1:9" x14ac:dyDescent="0.2">
      <c r="B39" s="65"/>
      <c r="F39" s="66"/>
      <c r="G39" s="66"/>
      <c r="H39" s="66"/>
      <c r="I39" s="66"/>
    </row>
    <row r="40" spans="1:9" x14ac:dyDescent="0.2">
      <c r="B40" s="67"/>
      <c r="F40" s="66"/>
      <c r="G40" s="66"/>
      <c r="H40" s="66"/>
      <c r="I40" s="66"/>
    </row>
    <row r="41" spans="1:9" x14ac:dyDescent="0.2">
      <c r="B41" s="67"/>
      <c r="F41" s="66"/>
      <c r="G41" s="66"/>
      <c r="H41" s="66"/>
      <c r="I41" s="66"/>
    </row>
    <row r="42" spans="1:9" x14ac:dyDescent="0.2">
      <c r="F42" s="66"/>
      <c r="G42" s="66"/>
      <c r="I42" s="66"/>
    </row>
  </sheetData>
  <sheetProtection selectLockedCells="1" selectUnlockedCells="1"/>
  <mergeCells count="3">
    <mergeCell ref="B5:I5"/>
    <mergeCell ref="C7:E7"/>
    <mergeCell ref="A34:E34"/>
  </mergeCells>
  <pageMargins left="0.39370078740157483" right="0.27559055118110237" top="0.78740157480314965" bottom="0.35433070866141736" header="0.59055118110236227" footer="0.15748031496062992"/>
  <pageSetup paperSize="9" orientation="landscape" useFirstPageNumber="1" horizontalDpi="300" verticalDpi="300" r:id="rId1"/>
  <headerFooter alignWithMargins="0">
    <oddFooter>&amp;CStrona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zoomScaleNormal="100" workbookViewId="0">
      <selection activeCell="C3" sqref="C3"/>
    </sheetView>
  </sheetViews>
  <sheetFormatPr defaultRowHeight="12.75" x14ac:dyDescent="0.2"/>
  <cols>
    <col min="1" max="1" width="7.5703125" style="68" customWidth="1"/>
    <col min="2" max="2" width="7.7109375" style="68" customWidth="1"/>
    <col min="3" max="3" width="4.7109375" style="68" customWidth="1"/>
    <col min="4" max="4" width="30.5703125" style="68" customWidth="1"/>
    <col min="5" max="5" width="18.5703125" style="68" customWidth="1"/>
    <col min="6" max="6" width="17.140625" style="68" customWidth="1"/>
    <col min="7" max="16384" width="9.140625" style="68"/>
  </cols>
  <sheetData>
    <row r="1" spans="1:6" x14ac:dyDescent="0.2">
      <c r="E1" s="21" t="s">
        <v>993</v>
      </c>
      <c r="F1" s="22"/>
    </row>
    <row r="2" spans="1:6" x14ac:dyDescent="0.2">
      <c r="E2" s="21" t="s">
        <v>14</v>
      </c>
      <c r="F2" s="22"/>
    </row>
    <row r="3" spans="1:6" ht="33.75" customHeight="1" x14ac:dyDescent="0.2">
      <c r="E3" s="632" t="s">
        <v>960</v>
      </c>
      <c r="F3" s="632"/>
    </row>
    <row r="4" spans="1:6" ht="48" customHeight="1" x14ac:dyDescent="0.25">
      <c r="A4" s="633" t="s">
        <v>195</v>
      </c>
      <c r="B4" s="634"/>
      <c r="C4" s="634"/>
      <c r="D4" s="634"/>
      <c r="E4" s="634"/>
      <c r="F4" s="634"/>
    </row>
    <row r="5" spans="1:6" ht="16.5" thickBot="1" x14ac:dyDescent="0.3">
      <c r="A5" s="635"/>
      <c r="B5" s="635"/>
      <c r="C5" s="635"/>
      <c r="D5" s="635"/>
      <c r="E5" s="635"/>
      <c r="F5" s="635"/>
    </row>
    <row r="6" spans="1:6" x14ac:dyDescent="0.2">
      <c r="A6" s="636" t="s">
        <v>43</v>
      </c>
      <c r="B6" s="638" t="s">
        <v>17</v>
      </c>
      <c r="C6" s="638" t="s">
        <v>4</v>
      </c>
      <c r="D6" s="638" t="s">
        <v>44</v>
      </c>
      <c r="E6" s="640" t="s">
        <v>45</v>
      </c>
      <c r="F6" s="642" t="s">
        <v>46</v>
      </c>
    </row>
    <row r="7" spans="1:6" ht="13.5" thickBot="1" x14ac:dyDescent="0.25">
      <c r="A7" s="637"/>
      <c r="B7" s="639"/>
      <c r="C7" s="639"/>
      <c r="D7" s="639"/>
      <c r="E7" s="641"/>
      <c r="F7" s="643"/>
    </row>
    <row r="8" spans="1:6" ht="15.75" x14ac:dyDescent="0.2">
      <c r="A8" s="69">
        <v>750</v>
      </c>
      <c r="B8" s="70"/>
      <c r="C8" s="70"/>
      <c r="D8" s="71" t="s">
        <v>47</v>
      </c>
      <c r="E8" s="72">
        <f>E9</f>
        <v>118700</v>
      </c>
      <c r="F8" s="73">
        <f>F9</f>
        <v>118700</v>
      </c>
    </row>
    <row r="9" spans="1:6" ht="15.75" x14ac:dyDescent="0.2">
      <c r="A9" s="74"/>
      <c r="B9" s="75">
        <v>75011</v>
      </c>
      <c r="C9" s="76"/>
      <c r="D9" s="77" t="s">
        <v>48</v>
      </c>
      <c r="E9" s="78">
        <f>E10</f>
        <v>118700</v>
      </c>
      <c r="F9" s="79">
        <f>SUM(F11:F16)</f>
        <v>118700</v>
      </c>
    </row>
    <row r="10" spans="1:6" ht="60" x14ac:dyDescent="0.2">
      <c r="A10" s="80"/>
      <c r="B10" s="81"/>
      <c r="C10" s="82">
        <v>2010</v>
      </c>
      <c r="D10" s="83" t="s">
        <v>49</v>
      </c>
      <c r="E10" s="84">
        <v>118700</v>
      </c>
      <c r="F10" s="85"/>
    </row>
    <row r="11" spans="1:6" ht="15.75" x14ac:dyDescent="0.2">
      <c r="A11" s="80"/>
      <c r="B11" s="86"/>
      <c r="C11" s="82">
        <v>4010</v>
      </c>
      <c r="D11" s="83" t="s">
        <v>50</v>
      </c>
      <c r="E11" s="87"/>
      <c r="F11" s="85">
        <v>88765</v>
      </c>
    </row>
    <row r="12" spans="1:6" ht="15.75" x14ac:dyDescent="0.2">
      <c r="A12" s="80"/>
      <c r="B12" s="86"/>
      <c r="C12" s="82">
        <v>4040</v>
      </c>
      <c r="D12" s="99" t="s">
        <v>57</v>
      </c>
      <c r="E12" s="87"/>
      <c r="F12" s="85">
        <v>7075</v>
      </c>
    </row>
    <row r="13" spans="1:6" ht="15.75" x14ac:dyDescent="0.2">
      <c r="A13" s="80"/>
      <c r="B13" s="86"/>
      <c r="C13" s="82">
        <v>4110</v>
      </c>
      <c r="D13" s="83" t="s">
        <v>51</v>
      </c>
      <c r="E13" s="88"/>
      <c r="F13" s="85">
        <v>15954</v>
      </c>
    </row>
    <row r="14" spans="1:6" ht="15.75" x14ac:dyDescent="0.2">
      <c r="A14" s="80"/>
      <c r="B14" s="86"/>
      <c r="C14" s="82">
        <v>4120</v>
      </c>
      <c r="D14" s="83" t="s">
        <v>52</v>
      </c>
      <c r="E14" s="88"/>
      <c r="F14" s="85">
        <v>2274</v>
      </c>
    </row>
    <row r="15" spans="1:6" ht="15.75" x14ac:dyDescent="0.2">
      <c r="A15" s="80"/>
      <c r="B15" s="366"/>
      <c r="C15" s="82">
        <v>4300</v>
      </c>
      <c r="D15" s="99" t="s">
        <v>60</v>
      </c>
      <c r="E15" s="88"/>
      <c r="F15" s="85">
        <v>3132</v>
      </c>
    </row>
    <row r="16" spans="1:6" ht="15.75" x14ac:dyDescent="0.2">
      <c r="A16" s="80"/>
      <c r="B16" s="366"/>
      <c r="C16" s="82">
        <v>4410</v>
      </c>
      <c r="D16" s="99" t="s">
        <v>63</v>
      </c>
      <c r="E16" s="84"/>
      <c r="F16" s="85">
        <v>1500</v>
      </c>
    </row>
    <row r="17" spans="1:6" ht="30" customHeight="1" x14ac:dyDescent="0.2">
      <c r="A17" s="69">
        <v>751</v>
      </c>
      <c r="B17" s="70"/>
      <c r="C17" s="70"/>
      <c r="D17" s="71" t="s">
        <v>53</v>
      </c>
      <c r="E17" s="72">
        <f>E18</f>
        <v>2930</v>
      </c>
      <c r="F17" s="73">
        <f>F18</f>
        <v>2930</v>
      </c>
    </row>
    <row r="18" spans="1:6" ht="25.5" x14ac:dyDescent="0.2">
      <c r="A18" s="74"/>
      <c r="B18" s="89">
        <v>75101</v>
      </c>
      <c r="C18" s="90"/>
      <c r="D18" s="91" t="s">
        <v>53</v>
      </c>
      <c r="E18" s="92">
        <f>E19</f>
        <v>2930</v>
      </c>
      <c r="F18" s="93">
        <f>F20+F21+F22</f>
        <v>2930</v>
      </c>
    </row>
    <row r="19" spans="1:6" ht="60" x14ac:dyDescent="0.2">
      <c r="A19" s="80"/>
      <c r="B19" s="81"/>
      <c r="C19" s="82">
        <v>2010</v>
      </c>
      <c r="D19" s="83" t="s">
        <v>49</v>
      </c>
      <c r="E19" s="94">
        <v>2930</v>
      </c>
      <c r="F19" s="95"/>
    </row>
    <row r="20" spans="1:6" ht="15.75" x14ac:dyDescent="0.2">
      <c r="A20" s="80"/>
      <c r="B20" s="86"/>
      <c r="C20" s="82">
        <v>4010</v>
      </c>
      <c r="D20" s="83" t="s">
        <v>50</v>
      </c>
      <c r="E20" s="87"/>
      <c r="F20" s="85">
        <v>2449</v>
      </c>
    </row>
    <row r="21" spans="1:6" ht="15.75" x14ac:dyDescent="0.2">
      <c r="A21" s="80"/>
      <c r="B21" s="86"/>
      <c r="C21" s="82">
        <v>4110</v>
      </c>
      <c r="D21" s="83" t="s">
        <v>51</v>
      </c>
      <c r="E21" s="88"/>
      <c r="F21" s="85">
        <v>421</v>
      </c>
    </row>
    <row r="22" spans="1:6" ht="15.75" x14ac:dyDescent="0.2">
      <c r="A22" s="80"/>
      <c r="B22" s="86"/>
      <c r="C22" s="82">
        <v>4120</v>
      </c>
      <c r="D22" s="83" t="s">
        <v>52</v>
      </c>
      <c r="E22" s="84"/>
      <c r="F22" s="85">
        <v>60</v>
      </c>
    </row>
    <row r="23" spans="1:6" ht="15.75" x14ac:dyDescent="0.2">
      <c r="A23" s="69">
        <v>852</v>
      </c>
      <c r="B23" s="70"/>
      <c r="C23" s="96"/>
      <c r="D23" s="71" t="s">
        <v>54</v>
      </c>
      <c r="E23" s="72">
        <f>E24+E39+E42</f>
        <v>6209754</v>
      </c>
      <c r="F23" s="72">
        <f>F24+F39+F42</f>
        <v>6209754</v>
      </c>
    </row>
    <row r="24" spans="1:6" ht="56.25" customHeight="1" x14ac:dyDescent="0.2">
      <c r="A24" s="74"/>
      <c r="B24" s="75">
        <v>85212</v>
      </c>
      <c r="C24" s="76"/>
      <c r="D24" s="77" t="s">
        <v>55</v>
      </c>
      <c r="E24" s="97">
        <f>SUM(E25:E25)</f>
        <v>6160700</v>
      </c>
      <c r="F24" s="79">
        <f>SUM(F26:F38)</f>
        <v>6160700</v>
      </c>
    </row>
    <row r="25" spans="1:6" ht="60" x14ac:dyDescent="0.2">
      <c r="A25" s="80"/>
      <c r="B25" s="81"/>
      <c r="C25" s="98">
        <v>2010</v>
      </c>
      <c r="D25" s="83" t="s">
        <v>49</v>
      </c>
      <c r="E25" s="94">
        <v>6160700</v>
      </c>
      <c r="F25" s="95"/>
    </row>
    <row r="26" spans="1:6" ht="15.75" x14ac:dyDescent="0.2">
      <c r="A26" s="80"/>
      <c r="B26" s="86"/>
      <c r="C26" s="98">
        <v>3110</v>
      </c>
      <c r="D26" s="99" t="s">
        <v>56</v>
      </c>
      <c r="E26" s="496"/>
      <c r="F26" s="101">
        <v>5871459</v>
      </c>
    </row>
    <row r="27" spans="1:6" ht="25.5" x14ac:dyDescent="0.2">
      <c r="A27" s="80"/>
      <c r="B27" s="86"/>
      <c r="C27" s="98">
        <v>4010</v>
      </c>
      <c r="D27" s="99" t="s">
        <v>50</v>
      </c>
      <c r="E27" s="497"/>
      <c r="F27" s="101">
        <v>122668</v>
      </c>
    </row>
    <row r="28" spans="1:6" ht="15.75" x14ac:dyDescent="0.2">
      <c r="A28" s="102"/>
      <c r="B28" s="86"/>
      <c r="C28" s="98">
        <v>4040</v>
      </c>
      <c r="D28" s="99" t="s">
        <v>57</v>
      </c>
      <c r="E28" s="497"/>
      <c r="F28" s="101">
        <v>6999</v>
      </c>
    </row>
    <row r="29" spans="1:6" ht="15.75" x14ac:dyDescent="0.2">
      <c r="A29" s="102"/>
      <c r="B29" s="86"/>
      <c r="C29" s="98">
        <v>4110</v>
      </c>
      <c r="D29" s="99" t="s">
        <v>51</v>
      </c>
      <c r="E29" s="497"/>
      <c r="F29" s="101">
        <v>132329</v>
      </c>
    </row>
    <row r="30" spans="1:6" ht="15.75" x14ac:dyDescent="0.2">
      <c r="A30" s="80"/>
      <c r="B30" s="86"/>
      <c r="C30" s="103">
        <v>4120</v>
      </c>
      <c r="D30" s="104" t="s">
        <v>52</v>
      </c>
      <c r="E30" s="497"/>
      <c r="F30" s="105">
        <v>3177</v>
      </c>
    </row>
    <row r="31" spans="1:6" ht="15.75" x14ac:dyDescent="0.2">
      <c r="A31" s="80"/>
      <c r="B31" s="86"/>
      <c r="C31" s="98">
        <v>4210</v>
      </c>
      <c r="D31" s="99" t="s">
        <v>58</v>
      </c>
      <c r="E31" s="497"/>
      <c r="F31" s="101">
        <v>5800</v>
      </c>
    </row>
    <row r="32" spans="1:6" ht="15.75" x14ac:dyDescent="0.2">
      <c r="A32" s="80"/>
      <c r="B32" s="86"/>
      <c r="C32" s="98">
        <v>4270</v>
      </c>
      <c r="D32" s="99" t="s">
        <v>59</v>
      </c>
      <c r="E32" s="497"/>
      <c r="F32" s="101">
        <v>550</v>
      </c>
    </row>
    <row r="33" spans="1:6" ht="15.75" x14ac:dyDescent="0.2">
      <c r="A33" s="80"/>
      <c r="B33" s="86"/>
      <c r="C33" s="98">
        <v>4300</v>
      </c>
      <c r="D33" s="99" t="s">
        <v>60</v>
      </c>
      <c r="E33" s="497"/>
      <c r="F33" s="101">
        <v>6489</v>
      </c>
    </row>
    <row r="34" spans="1:6" ht="38.25" x14ac:dyDescent="0.2">
      <c r="A34" s="80"/>
      <c r="B34" s="86"/>
      <c r="C34" s="98">
        <v>4360</v>
      </c>
      <c r="D34" s="99" t="s">
        <v>61</v>
      </c>
      <c r="E34" s="497"/>
      <c r="F34" s="101">
        <v>1900</v>
      </c>
    </row>
    <row r="35" spans="1:6" ht="38.25" x14ac:dyDescent="0.2">
      <c r="A35" s="80"/>
      <c r="B35" s="86"/>
      <c r="C35" s="98">
        <v>4370</v>
      </c>
      <c r="D35" s="99" t="s">
        <v>62</v>
      </c>
      <c r="E35" s="497"/>
      <c r="F35" s="101">
        <v>1500</v>
      </c>
    </row>
    <row r="36" spans="1:6" ht="15.75" x14ac:dyDescent="0.2">
      <c r="A36" s="80"/>
      <c r="B36" s="86"/>
      <c r="C36" s="98">
        <v>4410</v>
      </c>
      <c r="D36" s="99" t="s">
        <v>63</v>
      </c>
      <c r="E36" s="497"/>
      <c r="F36" s="101">
        <v>800</v>
      </c>
    </row>
    <row r="37" spans="1:6" ht="25.5" x14ac:dyDescent="0.2">
      <c r="A37" s="80"/>
      <c r="B37" s="86"/>
      <c r="C37" s="98">
        <v>4440</v>
      </c>
      <c r="D37" s="99" t="s">
        <v>64</v>
      </c>
      <c r="E37" s="497"/>
      <c r="F37" s="101">
        <v>4029</v>
      </c>
    </row>
    <row r="38" spans="1:6" ht="25.5" x14ac:dyDescent="0.2">
      <c r="A38" s="80"/>
      <c r="B38" s="86"/>
      <c r="C38" s="98">
        <v>4700</v>
      </c>
      <c r="D38" s="99" t="s">
        <v>65</v>
      </c>
      <c r="E38" s="100"/>
      <c r="F38" s="101">
        <v>3000</v>
      </c>
    </row>
    <row r="39" spans="1:6" ht="89.25" x14ac:dyDescent="0.2">
      <c r="A39" s="80"/>
      <c r="B39" s="106">
        <v>85213</v>
      </c>
      <c r="C39" s="107"/>
      <c r="D39" s="108" t="s">
        <v>66</v>
      </c>
      <c r="E39" s="109">
        <f>E40</f>
        <v>10754</v>
      </c>
      <c r="F39" s="110">
        <f>F41</f>
        <v>10754</v>
      </c>
    </row>
    <row r="40" spans="1:6" ht="60" x14ac:dyDescent="0.2">
      <c r="A40" s="80"/>
      <c r="B40" s="81"/>
      <c r="C40" s="98">
        <v>2010</v>
      </c>
      <c r="D40" s="83" t="s">
        <v>49</v>
      </c>
      <c r="E40" s="94">
        <v>10754</v>
      </c>
      <c r="F40" s="101"/>
    </row>
    <row r="41" spans="1:6" ht="15.75" x14ac:dyDescent="0.2">
      <c r="A41" s="80"/>
      <c r="B41" s="111"/>
      <c r="C41" s="98">
        <v>4130</v>
      </c>
      <c r="D41" s="99" t="s">
        <v>67</v>
      </c>
      <c r="E41" s="100"/>
      <c r="F41" s="101">
        <v>10754</v>
      </c>
    </row>
    <row r="42" spans="1:6" ht="28.5" customHeight="1" x14ac:dyDescent="0.2">
      <c r="A42" s="80"/>
      <c r="B42" s="106">
        <v>85228</v>
      </c>
      <c r="C42" s="107"/>
      <c r="D42" s="108" t="s">
        <v>68</v>
      </c>
      <c r="E42" s="109">
        <f>E43</f>
        <v>38300</v>
      </c>
      <c r="F42" s="110">
        <f>SUM(F44:F51)</f>
        <v>38300</v>
      </c>
    </row>
    <row r="43" spans="1:6" ht="60" x14ac:dyDescent="0.2">
      <c r="A43" s="80"/>
      <c r="B43" s="81"/>
      <c r="C43" s="98">
        <v>2010</v>
      </c>
      <c r="D43" s="83" t="s">
        <v>49</v>
      </c>
      <c r="E43" s="94">
        <v>38300</v>
      </c>
      <c r="F43" s="95"/>
    </row>
    <row r="44" spans="1:6" ht="25.5" x14ac:dyDescent="0.2">
      <c r="A44" s="80"/>
      <c r="B44" s="86"/>
      <c r="C44" s="98">
        <v>4010</v>
      </c>
      <c r="D44" s="99" t="s">
        <v>50</v>
      </c>
      <c r="E44" s="496"/>
      <c r="F44" s="101">
        <v>26780</v>
      </c>
    </row>
    <row r="45" spans="1:6" ht="15.75" x14ac:dyDescent="0.2">
      <c r="A45" s="102"/>
      <c r="B45" s="86"/>
      <c r="C45" s="98">
        <v>4040</v>
      </c>
      <c r="D45" s="99" t="s">
        <v>57</v>
      </c>
      <c r="E45" s="497"/>
      <c r="F45" s="101">
        <v>2007</v>
      </c>
    </row>
    <row r="46" spans="1:6" ht="15.75" x14ac:dyDescent="0.2">
      <c r="A46" s="102"/>
      <c r="B46" s="86"/>
      <c r="C46" s="98">
        <v>4110</v>
      </c>
      <c r="D46" s="99" t="s">
        <v>51</v>
      </c>
      <c r="E46" s="497"/>
      <c r="F46" s="101">
        <v>4957</v>
      </c>
    </row>
    <row r="47" spans="1:6" ht="15.75" x14ac:dyDescent="0.2">
      <c r="A47" s="80"/>
      <c r="B47" s="86"/>
      <c r="C47" s="103">
        <v>4120</v>
      </c>
      <c r="D47" s="104" t="s">
        <v>52</v>
      </c>
      <c r="E47" s="497"/>
      <c r="F47" s="105">
        <v>706</v>
      </c>
    </row>
    <row r="48" spans="1:6" ht="15.75" x14ac:dyDescent="0.2">
      <c r="A48" s="80"/>
      <c r="B48" s="86"/>
      <c r="C48" s="98">
        <v>4210</v>
      </c>
      <c r="D48" s="99" t="s">
        <v>58</v>
      </c>
      <c r="E48" s="497"/>
      <c r="F48" s="101">
        <v>400</v>
      </c>
    </row>
    <row r="49" spans="1:6" ht="15.75" x14ac:dyDescent="0.2">
      <c r="A49" s="80"/>
      <c r="B49" s="86"/>
      <c r="C49" s="98">
        <v>4300</v>
      </c>
      <c r="D49" s="99" t="s">
        <v>60</v>
      </c>
      <c r="E49" s="497"/>
      <c r="F49" s="101">
        <v>1700</v>
      </c>
    </row>
    <row r="50" spans="1:6" ht="15.75" x14ac:dyDescent="0.2">
      <c r="A50" s="80"/>
      <c r="B50" s="86"/>
      <c r="C50" s="98">
        <v>4410</v>
      </c>
      <c r="D50" s="99" t="s">
        <v>63</v>
      </c>
      <c r="E50" s="497"/>
      <c r="F50" s="101">
        <v>598</v>
      </c>
    </row>
    <row r="51" spans="1:6" ht="26.25" thickBot="1" x14ac:dyDescent="0.25">
      <c r="A51" s="80"/>
      <c r="B51" s="86"/>
      <c r="C51" s="98">
        <v>4440</v>
      </c>
      <c r="D51" s="99" t="s">
        <v>64</v>
      </c>
      <c r="E51" s="100"/>
      <c r="F51" s="101">
        <v>1152</v>
      </c>
    </row>
    <row r="52" spans="1:6" ht="16.5" thickBot="1" x14ac:dyDescent="0.25">
      <c r="A52" s="112"/>
      <c r="B52" s="113"/>
      <c r="C52" s="113"/>
      <c r="D52" s="114" t="s">
        <v>69</v>
      </c>
      <c r="E52" s="115">
        <f>E23+E17+E8</f>
        <v>6331384</v>
      </c>
      <c r="F52" s="119">
        <f>F23+F17+F8</f>
        <v>6331384</v>
      </c>
    </row>
    <row r="55" spans="1:6" x14ac:dyDescent="0.2">
      <c r="A55" s="116"/>
      <c r="B55" s="116"/>
      <c r="C55" s="116"/>
      <c r="D55" s="117"/>
      <c r="E55" s="118"/>
    </row>
  </sheetData>
  <mergeCells count="9">
    <mergeCell ref="E3:F3"/>
    <mergeCell ref="A4:F4"/>
    <mergeCell ref="A5:F5"/>
    <mergeCell ref="A6:A7"/>
    <mergeCell ref="B6:B7"/>
    <mergeCell ref="C6:C7"/>
    <mergeCell ref="D6:D7"/>
    <mergeCell ref="E6:E7"/>
    <mergeCell ref="F6:F7"/>
  </mergeCells>
  <pageMargins left="0.78740157480314965" right="0" top="0.55118110236220474" bottom="0.59055118110236227" header="0.39370078740157483" footer="0.23622047244094491"/>
  <pageSetup paperSize="9" orientation="portrait" r:id="rId1"/>
  <headerFooter alignWithMargins="0">
    <oddFooter>&amp;C&amp;9Strona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zoomScaleNormal="100" workbookViewId="0">
      <selection activeCell="H9" sqref="H9"/>
    </sheetView>
  </sheetViews>
  <sheetFormatPr defaultRowHeight="12.75" x14ac:dyDescent="0.2"/>
  <cols>
    <col min="1" max="1" width="7.5703125" style="68" customWidth="1"/>
    <col min="2" max="2" width="7.7109375" style="68" customWidth="1"/>
    <col min="3" max="3" width="6.5703125" style="68" customWidth="1"/>
    <col min="4" max="4" width="31.42578125" style="68" customWidth="1"/>
    <col min="5" max="5" width="18.28515625" style="68" customWidth="1"/>
    <col min="6" max="6" width="17.42578125" style="68" customWidth="1"/>
    <col min="7" max="16384" width="9.140625" style="68"/>
  </cols>
  <sheetData>
    <row r="1" spans="1:6" x14ac:dyDescent="0.2">
      <c r="E1" s="21" t="s">
        <v>994</v>
      </c>
      <c r="F1" s="22"/>
    </row>
    <row r="2" spans="1:6" x14ac:dyDescent="0.2">
      <c r="E2" s="21" t="s">
        <v>14</v>
      </c>
      <c r="F2" s="22"/>
    </row>
    <row r="3" spans="1:6" ht="27" customHeight="1" x14ac:dyDescent="0.2">
      <c r="E3" s="632" t="s">
        <v>960</v>
      </c>
      <c r="F3" s="632"/>
    </row>
    <row r="4" spans="1:6" ht="32.25" customHeight="1" x14ac:dyDescent="0.25">
      <c r="A4" s="633" t="s">
        <v>196</v>
      </c>
      <c r="B4" s="634"/>
      <c r="C4" s="634"/>
      <c r="D4" s="634"/>
      <c r="E4" s="634"/>
      <c r="F4" s="634"/>
    </row>
    <row r="5" spans="1:6" ht="16.5" thickBot="1" x14ac:dyDescent="0.3">
      <c r="A5" s="635"/>
      <c r="B5" s="635"/>
      <c r="C5" s="635"/>
      <c r="D5" s="635"/>
      <c r="E5" s="635"/>
      <c r="F5" s="635"/>
    </row>
    <row r="6" spans="1:6" x14ac:dyDescent="0.2">
      <c r="A6" s="636" t="s">
        <v>43</v>
      </c>
      <c r="B6" s="638" t="s">
        <v>17</v>
      </c>
      <c r="C6" s="638" t="s">
        <v>4</v>
      </c>
      <c r="D6" s="638" t="s">
        <v>44</v>
      </c>
      <c r="E6" s="640" t="s">
        <v>45</v>
      </c>
      <c r="F6" s="642" t="s">
        <v>46</v>
      </c>
    </row>
    <row r="7" spans="1:6" ht="13.5" thickBot="1" x14ac:dyDescent="0.25">
      <c r="A7" s="637"/>
      <c r="B7" s="639"/>
      <c r="C7" s="639"/>
      <c r="D7" s="639"/>
      <c r="E7" s="641"/>
      <c r="F7" s="643"/>
    </row>
    <row r="8" spans="1:6" ht="21.75" customHeight="1" x14ac:dyDescent="0.2">
      <c r="A8" s="498">
        <v>852</v>
      </c>
      <c r="B8" s="499"/>
      <c r="C8" s="500"/>
      <c r="D8" s="501" t="s">
        <v>54</v>
      </c>
      <c r="E8" s="502">
        <f>E9+E12+E15+E18</f>
        <v>397863</v>
      </c>
      <c r="F8" s="503">
        <f>F9+F12+F15+F18</f>
        <v>397863</v>
      </c>
    </row>
    <row r="9" spans="1:6" ht="89.25" x14ac:dyDescent="0.2">
      <c r="A9" s="80"/>
      <c r="B9" s="106">
        <v>85213</v>
      </c>
      <c r="C9" s="107"/>
      <c r="D9" s="108" t="s">
        <v>66</v>
      </c>
      <c r="E9" s="109">
        <f>E10</f>
        <v>16963</v>
      </c>
      <c r="F9" s="110">
        <f>F11</f>
        <v>16963</v>
      </c>
    </row>
    <row r="10" spans="1:6" ht="36" x14ac:dyDescent="0.2">
      <c r="A10" s="80"/>
      <c r="B10" s="81"/>
      <c r="C10" s="98">
        <v>2030</v>
      </c>
      <c r="D10" s="83" t="s">
        <v>314</v>
      </c>
      <c r="E10" s="94">
        <v>16963</v>
      </c>
      <c r="F10" s="101"/>
    </row>
    <row r="11" spans="1:6" ht="15.75" x14ac:dyDescent="0.2">
      <c r="A11" s="80"/>
      <c r="B11" s="111"/>
      <c r="C11" s="98">
        <v>4130</v>
      </c>
      <c r="D11" s="99" t="s">
        <v>67</v>
      </c>
      <c r="E11" s="100"/>
      <c r="F11" s="101">
        <v>16963</v>
      </c>
    </row>
    <row r="12" spans="1:6" ht="25.5" x14ac:dyDescent="0.2">
      <c r="A12" s="80"/>
      <c r="B12" s="106">
        <v>85214</v>
      </c>
      <c r="C12" s="107"/>
      <c r="D12" s="108" t="s">
        <v>70</v>
      </c>
      <c r="E12" s="109">
        <f>E13</f>
        <v>130100</v>
      </c>
      <c r="F12" s="110">
        <f>F14</f>
        <v>130100</v>
      </c>
    </row>
    <row r="13" spans="1:6" ht="36" x14ac:dyDescent="0.2">
      <c r="A13" s="80"/>
      <c r="B13" s="81"/>
      <c r="C13" s="98">
        <v>2030</v>
      </c>
      <c r="D13" s="83" t="s">
        <v>314</v>
      </c>
      <c r="E13" s="94">
        <v>130100</v>
      </c>
      <c r="F13" s="101"/>
    </row>
    <row r="14" spans="1:6" ht="15.75" x14ac:dyDescent="0.2">
      <c r="A14" s="80"/>
      <c r="B14" s="111"/>
      <c r="C14" s="98">
        <v>3110</v>
      </c>
      <c r="D14" s="99" t="s">
        <v>56</v>
      </c>
      <c r="E14" s="100"/>
      <c r="F14" s="101">
        <v>130100</v>
      </c>
    </row>
    <row r="15" spans="1:6" ht="15.75" x14ac:dyDescent="0.2">
      <c r="A15" s="80"/>
      <c r="B15" s="75">
        <v>85216</v>
      </c>
      <c r="C15" s="76"/>
      <c r="D15" s="77" t="s">
        <v>71</v>
      </c>
      <c r="E15" s="97">
        <f>SUM(E16:E16)</f>
        <v>143100</v>
      </c>
      <c r="F15" s="79">
        <f>SUM(F17)</f>
        <v>143100</v>
      </c>
    </row>
    <row r="16" spans="1:6" ht="36" x14ac:dyDescent="0.2">
      <c r="A16" s="80"/>
      <c r="B16" s="81"/>
      <c r="C16" s="98">
        <v>2030</v>
      </c>
      <c r="D16" s="83" t="s">
        <v>314</v>
      </c>
      <c r="E16" s="94">
        <v>143100</v>
      </c>
      <c r="F16" s="95"/>
    </row>
    <row r="17" spans="1:6" ht="15.75" x14ac:dyDescent="0.2">
      <c r="A17" s="80"/>
      <c r="B17" s="86"/>
      <c r="C17" s="98">
        <v>3110</v>
      </c>
      <c r="D17" s="83" t="s">
        <v>56</v>
      </c>
      <c r="E17" s="94"/>
      <c r="F17" s="101">
        <v>143100</v>
      </c>
    </row>
    <row r="18" spans="1:6" ht="15.75" x14ac:dyDescent="0.2">
      <c r="A18" s="80"/>
      <c r="B18" s="106">
        <v>85219</v>
      </c>
      <c r="C18" s="76"/>
      <c r="D18" s="77" t="s">
        <v>72</v>
      </c>
      <c r="E18" s="97">
        <f>E19</f>
        <v>107700</v>
      </c>
      <c r="F18" s="79">
        <f>SUM(F20:F30)</f>
        <v>107700</v>
      </c>
    </row>
    <row r="19" spans="1:6" ht="36" x14ac:dyDescent="0.2">
      <c r="A19" s="80"/>
      <c r="B19" s="81"/>
      <c r="C19" s="98">
        <v>2030</v>
      </c>
      <c r="D19" s="83" t="s">
        <v>314</v>
      </c>
      <c r="E19" s="94">
        <v>107700</v>
      </c>
      <c r="F19" s="95"/>
    </row>
    <row r="20" spans="1:6" ht="25.5" x14ac:dyDescent="0.2">
      <c r="A20" s="80"/>
      <c r="B20" s="86"/>
      <c r="C20" s="98">
        <v>3020</v>
      </c>
      <c r="D20" s="99" t="s">
        <v>73</v>
      </c>
      <c r="E20" s="496"/>
      <c r="F20" s="101">
        <v>900</v>
      </c>
    </row>
    <row r="21" spans="1:6" ht="25.5" x14ac:dyDescent="0.2">
      <c r="A21" s="80"/>
      <c r="B21" s="86"/>
      <c r="C21" s="98">
        <v>4010</v>
      </c>
      <c r="D21" s="99" t="s">
        <v>50</v>
      </c>
      <c r="E21" s="497"/>
      <c r="F21" s="101">
        <v>60653</v>
      </c>
    </row>
    <row r="22" spans="1:6" ht="15.75" x14ac:dyDescent="0.2">
      <c r="A22" s="102"/>
      <c r="B22" s="86"/>
      <c r="C22" s="98">
        <v>4040</v>
      </c>
      <c r="D22" s="99" t="s">
        <v>57</v>
      </c>
      <c r="E22" s="497"/>
      <c r="F22" s="101">
        <v>14719</v>
      </c>
    </row>
    <row r="23" spans="1:6" ht="15.75" x14ac:dyDescent="0.2">
      <c r="A23" s="102"/>
      <c r="B23" s="86"/>
      <c r="C23" s="98">
        <v>4110</v>
      </c>
      <c r="D23" s="99" t="s">
        <v>51</v>
      </c>
      <c r="E23" s="497"/>
      <c r="F23" s="101">
        <v>12979</v>
      </c>
    </row>
    <row r="24" spans="1:6" ht="15.75" x14ac:dyDescent="0.2">
      <c r="A24" s="80"/>
      <c r="B24" s="86"/>
      <c r="C24" s="103">
        <v>4120</v>
      </c>
      <c r="D24" s="104" t="s">
        <v>52</v>
      </c>
      <c r="E24" s="497"/>
      <c r="F24" s="105">
        <v>1847</v>
      </c>
    </row>
    <row r="25" spans="1:6" ht="15.75" x14ac:dyDescent="0.2">
      <c r="A25" s="80"/>
      <c r="B25" s="86"/>
      <c r="C25" s="98">
        <v>4210</v>
      </c>
      <c r="D25" s="99" t="s">
        <v>58</v>
      </c>
      <c r="E25" s="497"/>
      <c r="F25" s="101">
        <v>400</v>
      </c>
    </row>
    <row r="26" spans="1:6" ht="15.75" x14ac:dyDescent="0.2">
      <c r="A26" s="80"/>
      <c r="B26" s="86"/>
      <c r="C26" s="98">
        <v>4260</v>
      </c>
      <c r="D26" s="99" t="s">
        <v>74</v>
      </c>
      <c r="E26" s="497"/>
      <c r="F26" s="101">
        <v>1000</v>
      </c>
    </row>
    <row r="27" spans="1:6" ht="15.75" x14ac:dyDescent="0.2">
      <c r="A27" s="80"/>
      <c r="B27" s="86"/>
      <c r="C27" s="98">
        <v>4300</v>
      </c>
      <c r="D27" s="99" t="s">
        <v>60</v>
      </c>
      <c r="E27" s="497"/>
      <c r="F27" s="101">
        <v>800</v>
      </c>
    </row>
    <row r="28" spans="1:6" ht="38.25" x14ac:dyDescent="0.2">
      <c r="A28" s="80"/>
      <c r="B28" s="86"/>
      <c r="C28" s="98">
        <v>4400</v>
      </c>
      <c r="D28" s="99" t="s">
        <v>75</v>
      </c>
      <c r="E28" s="497"/>
      <c r="F28" s="101">
        <v>3542</v>
      </c>
    </row>
    <row r="29" spans="1:6" ht="25.5" x14ac:dyDescent="0.2">
      <c r="A29" s="80"/>
      <c r="B29" s="86"/>
      <c r="C29" s="98">
        <v>4440</v>
      </c>
      <c r="D29" s="99" t="s">
        <v>64</v>
      </c>
      <c r="E29" s="497"/>
      <c r="F29" s="101">
        <v>10360</v>
      </c>
    </row>
    <row r="30" spans="1:6" ht="26.25" thickBot="1" x14ac:dyDescent="0.25">
      <c r="A30" s="80"/>
      <c r="B30" s="86"/>
      <c r="C30" s="98">
        <v>4700</v>
      </c>
      <c r="D30" s="99" t="s">
        <v>65</v>
      </c>
      <c r="E30" s="100"/>
      <c r="F30" s="101">
        <v>500</v>
      </c>
    </row>
    <row r="31" spans="1:6" ht="16.5" thickBot="1" x14ac:dyDescent="0.25">
      <c r="A31" s="112"/>
      <c r="B31" s="113"/>
      <c r="C31" s="113"/>
      <c r="D31" s="114" t="s">
        <v>69</v>
      </c>
      <c r="E31" s="115">
        <f>E8</f>
        <v>397863</v>
      </c>
      <c r="F31" s="119">
        <f>F8</f>
        <v>397863</v>
      </c>
    </row>
  </sheetData>
  <mergeCells count="9">
    <mergeCell ref="E3:F3"/>
    <mergeCell ref="A4:F4"/>
    <mergeCell ref="A5:F5"/>
    <mergeCell ref="A6:A7"/>
    <mergeCell ref="B6:B7"/>
    <mergeCell ref="C6:C7"/>
    <mergeCell ref="D6:D7"/>
    <mergeCell ref="E6:E7"/>
    <mergeCell ref="F6:F7"/>
  </mergeCells>
  <pageMargins left="0.78740157480314965" right="0" top="0.55118110236220474" bottom="0.59055118110236227" header="0.39370078740157483" footer="0.23622047244094491"/>
  <pageSetup paperSize="9" orientation="portrait" r:id="rId1"/>
  <headerFooter alignWithMargins="0">
    <oddFooter>&amp;C&amp;9Strona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"/>
  <sheetViews>
    <sheetView topLeftCell="A49" zoomScaleNormal="100" zoomScaleSheetLayoutView="75" workbookViewId="0">
      <selection activeCell="E67" sqref="E67"/>
    </sheetView>
  </sheetViews>
  <sheetFormatPr defaultRowHeight="12.75" x14ac:dyDescent="0.2"/>
  <cols>
    <col min="1" max="1" width="4.28515625" style="121" customWidth="1"/>
    <col min="2" max="2" width="7.5703125" style="121" customWidth="1"/>
    <col min="3" max="3" width="5.85546875" style="121" customWidth="1"/>
    <col min="4" max="4" width="41.140625" style="121" customWidth="1"/>
    <col min="5" max="5" width="18.42578125" style="121" customWidth="1"/>
    <col min="6" max="16384" width="9.140625" style="121"/>
  </cols>
  <sheetData>
    <row r="1" spans="1:5" x14ac:dyDescent="0.2">
      <c r="A1" s="120"/>
      <c r="B1" s="120"/>
      <c r="C1" s="120"/>
      <c r="D1" s="645" t="s">
        <v>995</v>
      </c>
      <c r="E1" s="646"/>
    </row>
    <row r="2" spans="1:5" x14ac:dyDescent="0.2">
      <c r="A2" s="120"/>
      <c r="B2" s="120"/>
      <c r="C2" s="120"/>
      <c r="D2" s="647" t="s">
        <v>962</v>
      </c>
      <c r="E2" s="648"/>
    </row>
    <row r="3" spans="1:5" ht="26.25" customHeight="1" x14ac:dyDescent="0.2">
      <c r="A3" s="120"/>
      <c r="B3" s="120"/>
      <c r="C3" s="120"/>
      <c r="D3" s="632" t="s">
        <v>963</v>
      </c>
      <c r="E3" s="649"/>
    </row>
    <row r="4" spans="1:5" ht="12.75" customHeight="1" x14ac:dyDescent="0.2">
      <c r="A4" s="120"/>
      <c r="B4" s="120"/>
      <c r="C4" s="120"/>
      <c r="D4" s="122"/>
      <c r="E4" s="123"/>
    </row>
    <row r="5" spans="1:5" ht="11.25" customHeight="1" x14ac:dyDescent="0.2">
      <c r="A5" s="120"/>
      <c r="B5" s="120"/>
      <c r="C5" s="120"/>
      <c r="D5" s="122"/>
    </row>
    <row r="6" spans="1:5" ht="15.75" x14ac:dyDescent="0.2">
      <c r="A6" s="650" t="s">
        <v>197</v>
      </c>
      <c r="B6" s="650"/>
      <c r="C6" s="650"/>
      <c r="D6" s="650"/>
      <c r="E6" s="650"/>
    </row>
    <row r="7" spans="1:5" ht="14.25" customHeight="1" x14ac:dyDescent="0.2">
      <c r="A7" s="124"/>
      <c r="B7" s="124"/>
      <c r="C7" s="124"/>
      <c r="D7" s="125"/>
      <c r="E7" s="126"/>
    </row>
    <row r="8" spans="1:5" ht="16.5" thickBot="1" x14ac:dyDescent="0.25">
      <c r="A8" s="650" t="s">
        <v>76</v>
      </c>
      <c r="B8" s="650"/>
      <c r="C8" s="650"/>
      <c r="D8" s="650"/>
      <c r="E8" s="650"/>
    </row>
    <row r="9" spans="1:5" ht="27" customHeight="1" thickBot="1" x14ac:dyDescent="0.25">
      <c r="A9" s="127" t="s">
        <v>43</v>
      </c>
      <c r="B9" s="128" t="s">
        <v>17</v>
      </c>
      <c r="C9" s="504" t="s">
        <v>4</v>
      </c>
      <c r="D9" s="129" t="s">
        <v>77</v>
      </c>
      <c r="E9" s="130" t="s">
        <v>78</v>
      </c>
    </row>
    <row r="10" spans="1:5" s="133" customFormat="1" ht="32.25" customHeight="1" thickBot="1" x14ac:dyDescent="0.3">
      <c r="A10" s="131" t="s">
        <v>79</v>
      </c>
      <c r="B10" s="644" t="s">
        <v>80</v>
      </c>
      <c r="C10" s="644"/>
      <c r="D10" s="644"/>
      <c r="E10" s="132">
        <f>E11+E19</f>
        <v>2855740</v>
      </c>
    </row>
    <row r="11" spans="1:5" ht="24" customHeight="1" x14ac:dyDescent="0.2">
      <c r="A11" s="134" t="s">
        <v>81</v>
      </c>
      <c r="B11" s="653" t="s">
        <v>82</v>
      </c>
      <c r="C11" s="653"/>
      <c r="D11" s="653"/>
      <c r="E11" s="135">
        <f>SUM(E12)</f>
        <v>1362300</v>
      </c>
    </row>
    <row r="12" spans="1:5" s="141" customFormat="1" ht="12" x14ac:dyDescent="0.25">
      <c r="A12" s="136">
        <v>921</v>
      </c>
      <c r="B12" s="137"/>
      <c r="C12" s="138"/>
      <c r="D12" s="139" t="s">
        <v>83</v>
      </c>
      <c r="E12" s="140">
        <f>E13+E15+E17</f>
        <v>1362300</v>
      </c>
    </row>
    <row r="13" spans="1:5" s="141" customFormat="1" ht="12" x14ac:dyDescent="0.25">
      <c r="A13" s="142"/>
      <c r="B13" s="367">
        <v>92109</v>
      </c>
      <c r="C13" s="368"/>
      <c r="D13" s="369" t="s">
        <v>84</v>
      </c>
      <c r="E13" s="370">
        <f>E14</f>
        <v>718800</v>
      </c>
    </row>
    <row r="14" spans="1:5" s="141" customFormat="1" ht="24" x14ac:dyDescent="0.25">
      <c r="A14" s="143"/>
      <c r="B14" s="144"/>
      <c r="C14" s="145">
        <v>2480</v>
      </c>
      <c r="D14" s="146" t="s">
        <v>85</v>
      </c>
      <c r="E14" s="147">
        <v>718800</v>
      </c>
    </row>
    <row r="15" spans="1:5" s="141" customFormat="1" ht="12" x14ac:dyDescent="0.25">
      <c r="A15" s="143"/>
      <c r="B15" s="367">
        <v>92116</v>
      </c>
      <c r="C15" s="368"/>
      <c r="D15" s="369" t="s">
        <v>86</v>
      </c>
      <c r="E15" s="370">
        <f>E16</f>
        <v>277900</v>
      </c>
    </row>
    <row r="16" spans="1:5" s="141" customFormat="1" ht="24" x14ac:dyDescent="0.25">
      <c r="A16" s="143"/>
      <c r="B16" s="144"/>
      <c r="C16" s="145">
        <v>2480</v>
      </c>
      <c r="D16" s="146" t="s">
        <v>85</v>
      </c>
      <c r="E16" s="147">
        <v>277900</v>
      </c>
    </row>
    <row r="17" spans="1:5" s="141" customFormat="1" ht="12" x14ac:dyDescent="0.25">
      <c r="A17" s="143"/>
      <c r="B17" s="367">
        <v>92118</v>
      </c>
      <c r="C17" s="381"/>
      <c r="D17" s="382" t="s">
        <v>87</v>
      </c>
      <c r="E17" s="380">
        <f>E18</f>
        <v>365600</v>
      </c>
    </row>
    <row r="18" spans="1:5" s="141" customFormat="1" ht="24.75" thickBot="1" x14ac:dyDescent="0.3">
      <c r="A18" s="148"/>
      <c r="B18" s="149"/>
      <c r="C18" s="150">
        <v>2480</v>
      </c>
      <c r="D18" s="151" t="s">
        <v>85</v>
      </c>
      <c r="E18" s="152">
        <v>365600</v>
      </c>
    </row>
    <row r="19" spans="1:5" ht="21" customHeight="1" x14ac:dyDescent="0.2">
      <c r="A19" s="383" t="s">
        <v>8</v>
      </c>
      <c r="B19" s="654" t="s">
        <v>88</v>
      </c>
      <c r="C19" s="654"/>
      <c r="D19" s="655"/>
      <c r="E19" s="154">
        <f>E25+E20</f>
        <v>1493440</v>
      </c>
    </row>
    <row r="20" spans="1:5" ht="17.25" customHeight="1" x14ac:dyDescent="0.2">
      <c r="A20" s="391">
        <v>801</v>
      </c>
      <c r="B20" s="391"/>
      <c r="C20" s="391"/>
      <c r="D20" s="392" t="s">
        <v>94</v>
      </c>
      <c r="E20" s="395">
        <f>E21+E23</f>
        <v>1393440</v>
      </c>
    </row>
    <row r="21" spans="1:5" ht="21" customHeight="1" x14ac:dyDescent="0.2">
      <c r="A21" s="387"/>
      <c r="B21" s="388">
        <v>80104</v>
      </c>
      <c r="C21" s="388"/>
      <c r="D21" s="389" t="s">
        <v>99</v>
      </c>
      <c r="E21" s="390">
        <f>E22</f>
        <v>43440</v>
      </c>
    </row>
    <row r="22" spans="1:5" ht="48" x14ac:dyDescent="0.2">
      <c r="A22" s="153"/>
      <c r="B22" s="386"/>
      <c r="C22" s="394">
        <v>2310</v>
      </c>
      <c r="D22" s="162" t="s">
        <v>93</v>
      </c>
      <c r="E22" s="393">
        <v>43440</v>
      </c>
    </row>
    <row r="23" spans="1:5" s="141" customFormat="1" ht="15" customHeight="1" x14ac:dyDescent="0.25">
      <c r="A23" s="142"/>
      <c r="B23" s="367">
        <v>80110</v>
      </c>
      <c r="C23" s="368"/>
      <c r="D23" s="369" t="s">
        <v>95</v>
      </c>
      <c r="E23" s="370">
        <f>E24</f>
        <v>1350000</v>
      </c>
    </row>
    <row r="24" spans="1:5" s="141" customFormat="1" ht="48" x14ac:dyDescent="0.25">
      <c r="A24" s="159"/>
      <c r="B24" s="160"/>
      <c r="C24" s="161">
        <v>2320</v>
      </c>
      <c r="D24" s="162" t="s">
        <v>96</v>
      </c>
      <c r="E24" s="163">
        <v>1350000</v>
      </c>
    </row>
    <row r="25" spans="1:5" s="141" customFormat="1" ht="12" x14ac:dyDescent="0.25">
      <c r="A25" s="155">
        <v>900</v>
      </c>
      <c r="B25" s="384"/>
      <c r="C25" s="385"/>
      <c r="D25" s="139" t="s">
        <v>89</v>
      </c>
      <c r="E25" s="140">
        <f>E26+E28</f>
        <v>100000</v>
      </c>
    </row>
    <row r="26" spans="1:5" s="141" customFormat="1" ht="12" x14ac:dyDescent="0.25">
      <c r="A26" s="156"/>
      <c r="B26" s="379">
        <v>90002</v>
      </c>
      <c r="C26" s="377"/>
      <c r="D26" s="369" t="s">
        <v>90</v>
      </c>
      <c r="E26" s="380">
        <f>E27</f>
        <v>20000</v>
      </c>
    </row>
    <row r="27" spans="1:5" s="141" customFormat="1" ht="48" x14ac:dyDescent="0.25">
      <c r="A27" s="157"/>
      <c r="B27" s="158"/>
      <c r="C27" s="145">
        <v>2320</v>
      </c>
      <c r="D27" s="146" t="s">
        <v>91</v>
      </c>
      <c r="E27" s="147">
        <v>20000</v>
      </c>
    </row>
    <row r="28" spans="1:5" s="141" customFormat="1" ht="12" x14ac:dyDescent="0.25">
      <c r="A28" s="156"/>
      <c r="B28" s="376">
        <v>90013</v>
      </c>
      <c r="C28" s="377"/>
      <c r="D28" s="374" t="s">
        <v>92</v>
      </c>
      <c r="E28" s="378">
        <f>E29</f>
        <v>80000</v>
      </c>
    </row>
    <row r="29" spans="1:5" s="141" customFormat="1" ht="48" x14ac:dyDescent="0.25">
      <c r="A29" s="159"/>
      <c r="B29" s="160"/>
      <c r="C29" s="161">
        <v>2310</v>
      </c>
      <c r="D29" s="162" t="s">
        <v>93</v>
      </c>
      <c r="E29" s="163">
        <v>80000</v>
      </c>
    </row>
    <row r="30" spans="1:5" s="133" customFormat="1" ht="32.25" customHeight="1" thickBot="1" x14ac:dyDescent="0.3">
      <c r="A30" s="131" t="s">
        <v>97</v>
      </c>
      <c r="B30" s="656" t="s">
        <v>98</v>
      </c>
      <c r="C30" s="656"/>
      <c r="D30" s="656"/>
      <c r="E30" s="132">
        <f>E31+E37</f>
        <v>1588920</v>
      </c>
    </row>
    <row r="31" spans="1:5" ht="20.25" customHeight="1" x14ac:dyDescent="0.2">
      <c r="A31" s="165" t="s">
        <v>6</v>
      </c>
      <c r="B31" s="657" t="s">
        <v>82</v>
      </c>
      <c r="C31" s="657"/>
      <c r="D31" s="657"/>
      <c r="E31" s="166">
        <f>E32</f>
        <v>1371420</v>
      </c>
    </row>
    <row r="32" spans="1:5" s="141" customFormat="1" ht="12" x14ac:dyDescent="0.25">
      <c r="A32" s="136">
        <v>801</v>
      </c>
      <c r="B32" s="137"/>
      <c r="C32" s="138"/>
      <c r="D32" s="139" t="s">
        <v>94</v>
      </c>
      <c r="E32" s="164">
        <f>E33+E35</f>
        <v>1371420</v>
      </c>
    </row>
    <row r="33" spans="1:5" s="141" customFormat="1" ht="12" x14ac:dyDescent="0.25">
      <c r="A33" s="142"/>
      <c r="B33" s="367">
        <v>80104</v>
      </c>
      <c r="C33" s="368"/>
      <c r="D33" s="369" t="s">
        <v>99</v>
      </c>
      <c r="E33" s="370">
        <f>E34</f>
        <v>941420</v>
      </c>
    </row>
    <row r="34" spans="1:5" s="141" customFormat="1" ht="24" x14ac:dyDescent="0.25">
      <c r="A34" s="167"/>
      <c r="B34" s="158"/>
      <c r="C34" s="145">
        <v>2540</v>
      </c>
      <c r="D34" s="146" t="s">
        <v>100</v>
      </c>
      <c r="E34" s="147">
        <v>941420</v>
      </c>
    </row>
    <row r="35" spans="1:5" s="141" customFormat="1" ht="12" x14ac:dyDescent="0.25">
      <c r="A35" s="142"/>
      <c r="B35" s="367">
        <v>80110</v>
      </c>
      <c r="C35" s="368"/>
      <c r="D35" s="369" t="s">
        <v>95</v>
      </c>
      <c r="E35" s="370">
        <f>E36</f>
        <v>430000</v>
      </c>
    </row>
    <row r="36" spans="1:5" s="141" customFormat="1" ht="24" x14ac:dyDescent="0.25">
      <c r="A36" s="167"/>
      <c r="B36" s="158"/>
      <c r="C36" s="145">
        <v>2540</v>
      </c>
      <c r="D36" s="146" t="s">
        <v>100</v>
      </c>
      <c r="E36" s="147">
        <v>430000</v>
      </c>
    </row>
    <row r="37" spans="1:5" ht="23.25" customHeight="1" x14ac:dyDescent="0.2">
      <c r="A37" s="168" t="s">
        <v>8</v>
      </c>
      <c r="B37" s="658" t="s">
        <v>101</v>
      </c>
      <c r="C37" s="658"/>
      <c r="D37" s="658"/>
      <c r="E37" s="154">
        <f>E41+E47+E38+E44</f>
        <v>217500</v>
      </c>
    </row>
    <row r="38" spans="1:5" s="141" customFormat="1" ht="12" x14ac:dyDescent="0.25">
      <c r="A38" s="169" t="s">
        <v>102</v>
      </c>
      <c r="B38" s="137"/>
      <c r="C38" s="138"/>
      <c r="D38" s="139" t="s">
        <v>103</v>
      </c>
      <c r="E38" s="140">
        <f>E39</f>
        <v>15000</v>
      </c>
    </row>
    <row r="39" spans="1:5" s="141" customFormat="1" ht="12" x14ac:dyDescent="0.25">
      <c r="A39" s="142"/>
      <c r="B39" s="371" t="s">
        <v>104</v>
      </c>
      <c r="C39" s="368"/>
      <c r="D39" s="369" t="s">
        <v>105</v>
      </c>
      <c r="E39" s="370">
        <f>E40</f>
        <v>15000</v>
      </c>
    </row>
    <row r="40" spans="1:5" s="141" customFormat="1" ht="48" x14ac:dyDescent="0.25">
      <c r="A40" s="157"/>
      <c r="B40" s="170"/>
      <c r="C40" s="171">
        <v>2830</v>
      </c>
      <c r="D40" s="172" t="s">
        <v>106</v>
      </c>
      <c r="E40" s="173">
        <v>15000</v>
      </c>
    </row>
    <row r="41" spans="1:5" s="141" customFormat="1" ht="12" x14ac:dyDescent="0.25">
      <c r="A41" s="136">
        <v>851</v>
      </c>
      <c r="B41" s="137"/>
      <c r="C41" s="138"/>
      <c r="D41" s="139" t="s">
        <v>107</v>
      </c>
      <c r="E41" s="140">
        <f>E42</f>
        <v>10000</v>
      </c>
    </row>
    <row r="42" spans="1:5" s="141" customFormat="1" ht="12" x14ac:dyDescent="0.25">
      <c r="A42" s="142"/>
      <c r="B42" s="367">
        <v>85154</v>
      </c>
      <c r="C42" s="368"/>
      <c r="D42" s="369" t="s">
        <v>108</v>
      </c>
      <c r="E42" s="370">
        <f>SUM(E43:E43)</f>
        <v>10000</v>
      </c>
    </row>
    <row r="43" spans="1:5" s="141" customFormat="1" ht="60" x14ac:dyDescent="0.25">
      <c r="A43" s="157"/>
      <c r="B43" s="170"/>
      <c r="C43" s="171">
        <v>2360</v>
      </c>
      <c r="D43" s="172" t="s">
        <v>109</v>
      </c>
      <c r="E43" s="173">
        <v>10000</v>
      </c>
    </row>
    <row r="44" spans="1:5" s="141" customFormat="1" ht="12" x14ac:dyDescent="0.25">
      <c r="A44" s="438">
        <v>921</v>
      </c>
      <c r="B44" s="435"/>
      <c r="C44" s="436"/>
      <c r="D44" s="443" t="s">
        <v>83</v>
      </c>
      <c r="E44" s="437">
        <f>E45</f>
        <v>27500</v>
      </c>
    </row>
    <row r="45" spans="1:5" s="141" customFormat="1" ht="12" x14ac:dyDescent="0.25">
      <c r="A45" s="157"/>
      <c r="B45" s="442">
        <v>92120</v>
      </c>
      <c r="C45" s="439"/>
      <c r="D45" s="440" t="s">
        <v>272</v>
      </c>
      <c r="E45" s="441">
        <f>E46</f>
        <v>27500</v>
      </c>
    </row>
    <row r="46" spans="1:5" s="141" customFormat="1" ht="60" x14ac:dyDescent="0.25">
      <c r="A46" s="157"/>
      <c r="B46" s="170"/>
      <c r="C46" s="432">
        <v>2720</v>
      </c>
      <c r="D46" s="433" t="s">
        <v>315</v>
      </c>
      <c r="E46" s="434">
        <v>27500</v>
      </c>
    </row>
    <row r="47" spans="1:5" s="141" customFormat="1" ht="12" x14ac:dyDescent="0.25">
      <c r="A47" s="136">
        <v>926</v>
      </c>
      <c r="B47" s="137"/>
      <c r="C47" s="174"/>
      <c r="D47" s="175" t="s">
        <v>110</v>
      </c>
      <c r="E47" s="164">
        <f>E48</f>
        <v>165000</v>
      </c>
    </row>
    <row r="48" spans="1:5" s="141" customFormat="1" ht="12" x14ac:dyDescent="0.25">
      <c r="A48" s="157"/>
      <c r="B48" s="372">
        <v>92695</v>
      </c>
      <c r="C48" s="373"/>
      <c r="D48" s="374" t="s">
        <v>111</v>
      </c>
      <c r="E48" s="375">
        <f>E49</f>
        <v>165000</v>
      </c>
    </row>
    <row r="49" spans="1:5" s="141" customFormat="1" ht="60.75" thickBot="1" x14ac:dyDescent="0.3">
      <c r="A49" s="157"/>
      <c r="B49" s="170"/>
      <c r="C49" s="145">
        <v>2360</v>
      </c>
      <c r="D49" s="146" t="s">
        <v>109</v>
      </c>
      <c r="E49" s="147">
        <v>165000</v>
      </c>
    </row>
    <row r="50" spans="1:5" ht="18" customHeight="1" thickBot="1" x14ac:dyDescent="0.25">
      <c r="A50" s="558"/>
      <c r="B50" s="559"/>
      <c r="C50" s="176"/>
      <c r="D50" s="177" t="s">
        <v>112</v>
      </c>
      <c r="E50" s="178">
        <f>E30+E10</f>
        <v>4444660</v>
      </c>
    </row>
    <row r="51" spans="1:5" ht="15" x14ac:dyDescent="0.2">
      <c r="A51" s="179"/>
      <c r="B51" s="179"/>
      <c r="C51" s="180"/>
      <c r="D51" s="125"/>
      <c r="E51" s="181"/>
    </row>
    <row r="52" spans="1:5" ht="15.75" x14ac:dyDescent="0.2">
      <c r="A52" s="650" t="s">
        <v>964</v>
      </c>
      <c r="B52" s="650"/>
      <c r="C52" s="650"/>
      <c r="D52" s="650"/>
      <c r="E52" s="650"/>
    </row>
    <row r="53" spans="1:5" ht="13.5" thickBot="1" x14ac:dyDescent="0.25"/>
    <row r="54" spans="1:5" ht="27" customHeight="1" thickBot="1" x14ac:dyDescent="0.25">
      <c r="A54" s="127" t="s">
        <v>43</v>
      </c>
      <c r="B54" s="128" t="s">
        <v>17</v>
      </c>
      <c r="C54" s="504" t="s">
        <v>4</v>
      </c>
      <c r="D54" s="129" t="s">
        <v>77</v>
      </c>
      <c r="E54" s="130" t="s">
        <v>78</v>
      </c>
    </row>
    <row r="55" spans="1:5" s="133" customFormat="1" ht="32.25" customHeight="1" thickBot="1" x14ac:dyDescent="0.3">
      <c r="A55" s="131" t="s">
        <v>79</v>
      </c>
      <c r="B55" s="644" t="s">
        <v>80</v>
      </c>
      <c r="C55" s="644"/>
      <c r="D55" s="644"/>
      <c r="E55" s="562">
        <f>E57+E65</f>
        <v>50000</v>
      </c>
    </row>
    <row r="56" spans="1:5" ht="21" customHeight="1" x14ac:dyDescent="0.2">
      <c r="A56" s="557" t="s">
        <v>6</v>
      </c>
      <c r="B56" s="651" t="s">
        <v>88</v>
      </c>
      <c r="C56" s="651"/>
      <c r="D56" s="652"/>
      <c r="E56" s="569">
        <f>E62+E57</f>
        <v>50000</v>
      </c>
    </row>
    <row r="57" spans="1:5" x14ac:dyDescent="0.2">
      <c r="A57" s="584">
        <v>600</v>
      </c>
      <c r="B57" s="563"/>
      <c r="C57" s="563"/>
      <c r="D57" s="563" t="s">
        <v>339</v>
      </c>
      <c r="E57" s="570">
        <f>E58</f>
        <v>50000</v>
      </c>
    </row>
    <row r="58" spans="1:5" x14ac:dyDescent="0.2">
      <c r="A58" s="585"/>
      <c r="B58" s="564">
        <v>60013</v>
      </c>
      <c r="C58" s="565"/>
      <c r="D58" s="565" t="s">
        <v>965</v>
      </c>
      <c r="E58" s="571">
        <f>E59</f>
        <v>50000</v>
      </c>
    </row>
    <row r="59" spans="1:5" ht="48.75" thickBot="1" x14ac:dyDescent="0.25">
      <c r="A59" s="586"/>
      <c r="B59" s="566"/>
      <c r="C59" s="567">
        <v>6300</v>
      </c>
      <c r="D59" s="568" t="s">
        <v>966</v>
      </c>
      <c r="E59" s="572">
        <v>50000</v>
      </c>
    </row>
    <row r="60" spans="1:5" ht="21.75" customHeight="1" thickBot="1" x14ac:dyDescent="0.25">
      <c r="A60" s="587"/>
      <c r="B60" s="560"/>
      <c r="C60" s="560"/>
      <c r="D60" s="561" t="s">
        <v>112</v>
      </c>
      <c r="E60" s="588">
        <f>E55</f>
        <v>50000</v>
      </c>
    </row>
  </sheetData>
  <sheetProtection selectLockedCells="1" selectUnlockedCells="1"/>
  <mergeCells count="14">
    <mergeCell ref="A52:E52"/>
    <mergeCell ref="B55:D55"/>
    <mergeCell ref="B56:D56"/>
    <mergeCell ref="B11:D11"/>
    <mergeCell ref="B19:D19"/>
    <mergeCell ref="B30:D30"/>
    <mergeCell ref="B31:D31"/>
    <mergeCell ref="B37:D37"/>
    <mergeCell ref="B10:D10"/>
    <mergeCell ref="D1:E1"/>
    <mergeCell ref="D2:E2"/>
    <mergeCell ref="D3:E3"/>
    <mergeCell ref="A6:E6"/>
    <mergeCell ref="A8:E8"/>
  </mergeCells>
  <pageMargins left="1.3779527559055118" right="0" top="0.47244094488188981" bottom="0.35433070866141736" header="0.51181102362204722" footer="0.19685039370078741"/>
  <pageSetup paperSize="9" orientation="portrait" useFirstPageNumber="1" horizontalDpi="300" verticalDpi="300" r:id="rId1"/>
  <headerFooter alignWithMargins="0">
    <oddFooter>&amp;C&amp;9Strona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0"/>
  <sheetViews>
    <sheetView workbookViewId="0">
      <selection activeCell="H4" sqref="H4:I4"/>
    </sheetView>
  </sheetViews>
  <sheetFormatPr defaultRowHeight="12.75" x14ac:dyDescent="0.2"/>
  <cols>
    <col min="1" max="1" width="4.140625" style="182" customWidth="1"/>
    <col min="2" max="2" width="26.5703125" style="182" customWidth="1"/>
    <col min="3" max="3" width="4.28515625" style="182" customWidth="1"/>
    <col min="4" max="4" width="20.7109375" style="182" customWidth="1"/>
    <col min="5" max="5" width="8" style="182" customWidth="1"/>
    <col min="6" max="6" width="15.7109375" style="182" customWidth="1"/>
    <col min="7" max="7" width="17.140625" style="182" customWidth="1"/>
    <col min="8" max="8" width="18.140625" style="182" customWidth="1"/>
    <col min="9" max="9" width="23" style="182" customWidth="1"/>
    <col min="10" max="16384" width="9.140625" style="182"/>
  </cols>
  <sheetData>
    <row r="3" spans="1:9" x14ac:dyDescent="0.2">
      <c r="H3" s="661" t="s">
        <v>996</v>
      </c>
      <c r="I3" s="661"/>
    </row>
    <row r="4" spans="1:9" x14ac:dyDescent="0.2">
      <c r="H4" s="661" t="s">
        <v>14</v>
      </c>
      <c r="I4" s="661"/>
    </row>
    <row r="5" spans="1:9" x14ac:dyDescent="0.2">
      <c r="H5" s="661" t="s">
        <v>960</v>
      </c>
      <c r="I5" s="661"/>
    </row>
    <row r="6" spans="1:9" x14ac:dyDescent="0.2">
      <c r="H6" s="183"/>
      <c r="I6" s="183"/>
    </row>
    <row r="9" spans="1:9" ht="15.75" x14ac:dyDescent="0.2">
      <c r="A9" s="662" t="s">
        <v>198</v>
      </c>
      <c r="B9" s="662"/>
      <c r="C9" s="662"/>
      <c r="D9" s="662"/>
      <c r="E9" s="662"/>
      <c r="F9" s="662"/>
      <c r="G9" s="662"/>
      <c r="H9" s="662"/>
      <c r="I9" s="662"/>
    </row>
    <row r="14" spans="1:9" s="184" customFormat="1" ht="13.5" customHeight="1" x14ac:dyDescent="0.25">
      <c r="A14" s="663" t="s">
        <v>3</v>
      </c>
      <c r="B14" s="660" t="s">
        <v>113</v>
      </c>
      <c r="C14" s="664"/>
      <c r="D14" s="665" t="s">
        <v>114</v>
      </c>
      <c r="E14" s="664"/>
      <c r="F14" s="665" t="s">
        <v>115</v>
      </c>
      <c r="G14" s="659" t="s">
        <v>34</v>
      </c>
      <c r="H14" s="659"/>
      <c r="I14" s="659"/>
    </row>
    <row r="15" spans="1:9" s="184" customFormat="1" ht="13.5" customHeight="1" x14ac:dyDescent="0.25">
      <c r="A15" s="663"/>
      <c r="B15" s="660"/>
      <c r="C15" s="664"/>
      <c r="D15" s="665"/>
      <c r="E15" s="664"/>
      <c r="F15" s="665"/>
      <c r="G15" s="660" t="s">
        <v>116</v>
      </c>
      <c r="H15" s="660"/>
      <c r="I15" s="660" t="s">
        <v>117</v>
      </c>
    </row>
    <row r="16" spans="1:9" s="184" customFormat="1" ht="45" x14ac:dyDescent="0.25">
      <c r="A16" s="663"/>
      <c r="B16" s="660"/>
      <c r="C16" s="664"/>
      <c r="D16" s="665"/>
      <c r="E16" s="664"/>
      <c r="F16" s="665"/>
      <c r="G16" s="185" t="s">
        <v>118</v>
      </c>
      <c r="H16" s="186" t="s">
        <v>119</v>
      </c>
      <c r="I16" s="660"/>
    </row>
    <row r="17" spans="1:9" s="184" customFormat="1" x14ac:dyDescent="0.25">
      <c r="A17" s="187">
        <v>1</v>
      </c>
      <c r="B17" s="187">
        <v>2</v>
      </c>
      <c r="C17" s="188"/>
      <c r="D17" s="189">
        <v>4</v>
      </c>
      <c r="E17" s="188"/>
      <c r="F17" s="189">
        <v>6</v>
      </c>
      <c r="G17" s="187">
        <v>7</v>
      </c>
      <c r="H17" s="187">
        <v>8</v>
      </c>
      <c r="I17" s="187">
        <v>9</v>
      </c>
    </row>
    <row r="18" spans="1:9" s="184" customFormat="1" ht="39" customHeight="1" x14ac:dyDescent="0.25">
      <c r="A18" s="190" t="s">
        <v>6</v>
      </c>
      <c r="B18" s="191" t="s">
        <v>120</v>
      </c>
      <c r="C18" s="192"/>
      <c r="D18" s="193">
        <v>1579212</v>
      </c>
      <c r="E18" s="194"/>
      <c r="F18" s="193">
        <v>1581072</v>
      </c>
      <c r="G18" s="195">
        <v>1581072</v>
      </c>
      <c r="H18" s="195">
        <v>315300</v>
      </c>
      <c r="I18" s="396">
        <v>0</v>
      </c>
    </row>
    <row r="19" spans="1:9" s="184" customFormat="1" ht="24.75" customHeight="1" x14ac:dyDescent="0.25">
      <c r="A19" s="196"/>
      <c r="B19" s="197"/>
      <c r="C19" s="198"/>
      <c r="D19" s="193">
        <f>SUM(D18)</f>
        <v>1579212</v>
      </c>
      <c r="E19" s="194"/>
      <c r="F19" s="193">
        <f>F18</f>
        <v>1581072</v>
      </c>
      <c r="G19" s="195">
        <f>G18</f>
        <v>1581072</v>
      </c>
      <c r="H19" s="195">
        <f>H18</f>
        <v>315300</v>
      </c>
      <c r="I19" s="396">
        <f>I18</f>
        <v>0</v>
      </c>
    </row>
    <row r="20" spans="1:9" x14ac:dyDescent="0.2">
      <c r="D20" s="199"/>
    </row>
  </sheetData>
  <sheetProtection selectLockedCells="1" selectUnlockedCells="1"/>
  <mergeCells count="13">
    <mergeCell ref="G14:I14"/>
    <mergeCell ref="G15:H15"/>
    <mergeCell ref="I15:I16"/>
    <mergeCell ref="H3:I3"/>
    <mergeCell ref="H4:I4"/>
    <mergeCell ref="H5:I5"/>
    <mergeCell ref="A9:I9"/>
    <mergeCell ref="A14:A16"/>
    <mergeCell ref="B14:B16"/>
    <mergeCell ref="C14:C16"/>
    <mergeCell ref="D14:D16"/>
    <mergeCell ref="E14:E16"/>
    <mergeCell ref="F14:F16"/>
  </mergeCells>
  <pageMargins left="0.47244094488188981" right="0.31496062992125984" top="0.98425196850393704" bottom="0.98425196850393704" header="0.51181102362204722" footer="0.51181102362204722"/>
  <pageSetup paperSize="9" scale="93" firstPageNumber="0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workbookViewId="0">
      <selection activeCell="D2" sqref="D2:E2"/>
    </sheetView>
  </sheetViews>
  <sheetFormatPr defaultRowHeight="12.75" x14ac:dyDescent="0.2"/>
  <cols>
    <col min="1" max="1" width="4.7109375" style="200" customWidth="1"/>
    <col min="2" max="2" width="7.5703125" style="200" customWidth="1"/>
    <col min="3" max="3" width="7.7109375" style="200" customWidth="1"/>
    <col min="4" max="4" width="46.85546875" style="200" customWidth="1"/>
    <col min="5" max="5" width="17.7109375" style="200" customWidth="1"/>
    <col min="6" max="16384" width="9.140625" style="200"/>
  </cols>
  <sheetData>
    <row r="1" spans="1:5" x14ac:dyDescent="0.2">
      <c r="D1" s="666" t="s">
        <v>997</v>
      </c>
      <c r="E1" s="666"/>
    </row>
    <row r="2" spans="1:5" x14ac:dyDescent="0.2">
      <c r="D2" s="666" t="s">
        <v>273</v>
      </c>
      <c r="E2" s="666"/>
    </row>
    <row r="3" spans="1:5" ht="12" customHeight="1" x14ac:dyDescent="0.2">
      <c r="D3" s="668" t="s">
        <v>967</v>
      </c>
      <c r="E3" s="669"/>
    </row>
    <row r="4" spans="1:5" x14ac:dyDescent="0.2">
      <c r="D4" s="669"/>
      <c r="E4" s="669"/>
    </row>
    <row r="6" spans="1:5" ht="30.75" customHeight="1" x14ac:dyDescent="0.2">
      <c r="A6" s="670" t="s">
        <v>199</v>
      </c>
      <c r="B6" s="670"/>
      <c r="C6" s="670"/>
      <c r="D6" s="670"/>
      <c r="E6" s="670"/>
    </row>
    <row r="7" spans="1:5" ht="38.25" customHeight="1" thickBot="1" x14ac:dyDescent="0.25">
      <c r="A7" s="671" t="s">
        <v>121</v>
      </c>
      <c r="B7" s="671"/>
      <c r="C7" s="671"/>
      <c r="D7" s="671"/>
      <c r="E7" s="201"/>
    </row>
    <row r="8" spans="1:5" ht="28.5" customHeight="1" thickBot="1" x14ac:dyDescent="0.25">
      <c r="A8" s="202" t="s">
        <v>43</v>
      </c>
      <c r="B8" s="203" t="s">
        <v>17</v>
      </c>
      <c r="C8" s="203" t="s">
        <v>18</v>
      </c>
      <c r="D8" s="204" t="s">
        <v>77</v>
      </c>
      <c r="E8" s="205" t="s">
        <v>78</v>
      </c>
    </row>
    <row r="9" spans="1:5" ht="20.25" customHeight="1" x14ac:dyDescent="0.2">
      <c r="A9" s="206">
        <v>900</v>
      </c>
      <c r="B9" s="207"/>
      <c r="C9" s="208"/>
      <c r="D9" s="209" t="s">
        <v>89</v>
      </c>
      <c r="E9" s="210">
        <f>E10</f>
        <v>280000</v>
      </c>
    </row>
    <row r="10" spans="1:5" ht="24" x14ac:dyDescent="0.2">
      <c r="A10" s="211"/>
      <c r="B10" s="212">
        <v>90019</v>
      </c>
      <c r="C10" s="212"/>
      <c r="D10" s="213" t="s">
        <v>122</v>
      </c>
      <c r="E10" s="214">
        <f>E11</f>
        <v>280000</v>
      </c>
    </row>
    <row r="11" spans="1:5" ht="15.75" customHeight="1" thickBot="1" x14ac:dyDescent="0.25">
      <c r="A11" s="215"/>
      <c r="B11" s="216"/>
      <c r="C11" s="217" t="s">
        <v>123</v>
      </c>
      <c r="D11" s="218" t="s">
        <v>124</v>
      </c>
      <c r="E11" s="219">
        <v>280000</v>
      </c>
    </row>
    <row r="12" spans="1:5" ht="27" customHeight="1" thickBot="1" x14ac:dyDescent="0.3">
      <c r="A12" s="220"/>
      <c r="B12" s="221"/>
      <c r="C12" s="222"/>
      <c r="D12" s="223" t="s">
        <v>125</v>
      </c>
      <c r="E12" s="224">
        <f>E9</f>
        <v>280000</v>
      </c>
    </row>
    <row r="13" spans="1:5" ht="39.75" customHeight="1" thickBot="1" x14ac:dyDescent="0.25">
      <c r="A13" s="667" t="s">
        <v>126</v>
      </c>
      <c r="B13" s="667"/>
      <c r="C13" s="667"/>
      <c r="D13" s="667"/>
      <c r="E13" s="225"/>
    </row>
    <row r="14" spans="1:5" ht="27" customHeight="1" thickBot="1" x14ac:dyDescent="0.25">
      <c r="A14" s="226" t="s">
        <v>43</v>
      </c>
      <c r="B14" s="203" t="s">
        <v>17</v>
      </c>
      <c r="C14" s="203" t="s">
        <v>18</v>
      </c>
      <c r="D14" s="204" t="s">
        <v>77</v>
      </c>
      <c r="E14" s="205" t="s">
        <v>127</v>
      </c>
    </row>
    <row r="15" spans="1:5" x14ac:dyDescent="0.2">
      <c r="A15" s="206">
        <v>900</v>
      </c>
      <c r="B15" s="227"/>
      <c r="C15" s="208"/>
      <c r="D15" s="228" t="s">
        <v>89</v>
      </c>
      <c r="E15" s="229">
        <f>E16+E19+E23+E26+E28</f>
        <v>280000</v>
      </c>
    </row>
    <row r="16" spans="1:5" x14ac:dyDescent="0.2">
      <c r="A16" s="230"/>
      <c r="B16" s="212">
        <v>90001</v>
      </c>
      <c r="C16" s="212"/>
      <c r="D16" s="231" t="s">
        <v>128</v>
      </c>
      <c r="E16" s="232">
        <f>SUM(E17:E18)</f>
        <v>85000</v>
      </c>
    </row>
    <row r="17" spans="1:5" x14ac:dyDescent="0.2">
      <c r="A17" s="215"/>
      <c r="B17" s="397"/>
      <c r="C17" s="397">
        <v>4300</v>
      </c>
      <c r="D17" s="233" t="s">
        <v>60</v>
      </c>
      <c r="E17" s="398">
        <v>10000</v>
      </c>
    </row>
    <row r="18" spans="1:5" x14ac:dyDescent="0.2">
      <c r="A18" s="215"/>
      <c r="B18" s="218"/>
      <c r="C18" s="218">
        <v>6059</v>
      </c>
      <c r="D18" s="233" t="s">
        <v>129</v>
      </c>
      <c r="E18" s="234">
        <v>75000</v>
      </c>
    </row>
    <row r="19" spans="1:5" x14ac:dyDescent="0.2">
      <c r="A19" s="215"/>
      <c r="B19" s="212">
        <v>90002</v>
      </c>
      <c r="C19" s="212"/>
      <c r="D19" s="213" t="s">
        <v>90</v>
      </c>
      <c r="E19" s="232">
        <f>SUM(E20:E22)</f>
        <v>70000</v>
      </c>
    </row>
    <row r="20" spans="1:5" ht="36" x14ac:dyDescent="0.2">
      <c r="A20" s="215"/>
      <c r="B20" s="235"/>
      <c r="C20" s="235">
        <v>2320</v>
      </c>
      <c r="D20" s="236" t="s">
        <v>91</v>
      </c>
      <c r="E20" s="237">
        <v>20000</v>
      </c>
    </row>
    <row r="21" spans="1:5" x14ac:dyDescent="0.2">
      <c r="A21" s="215"/>
      <c r="B21" s="238"/>
      <c r="C21" s="218">
        <v>4210</v>
      </c>
      <c r="D21" s="233" t="s">
        <v>58</v>
      </c>
      <c r="E21" s="234">
        <v>25000</v>
      </c>
    </row>
    <row r="22" spans="1:5" x14ac:dyDescent="0.2">
      <c r="A22" s="215"/>
      <c r="B22" s="239"/>
      <c r="C22" s="218">
        <v>4300</v>
      </c>
      <c r="D22" s="233" t="s">
        <v>60</v>
      </c>
      <c r="E22" s="234">
        <v>25000</v>
      </c>
    </row>
    <row r="23" spans="1:5" x14ac:dyDescent="0.2">
      <c r="A23" s="215"/>
      <c r="B23" s="212">
        <v>90004</v>
      </c>
      <c r="C23" s="240"/>
      <c r="D23" s="213" t="s">
        <v>130</v>
      </c>
      <c r="E23" s="232">
        <f>SUM(E24:E25)</f>
        <v>100000</v>
      </c>
    </row>
    <row r="24" spans="1:5" x14ac:dyDescent="0.2">
      <c r="A24" s="215"/>
      <c r="B24" s="241"/>
      <c r="C24" s="242">
        <v>4210</v>
      </c>
      <c r="D24" s="243" t="s">
        <v>58</v>
      </c>
      <c r="E24" s="244">
        <v>50000</v>
      </c>
    </row>
    <row r="25" spans="1:5" x14ac:dyDescent="0.2">
      <c r="A25" s="215"/>
      <c r="B25" s="245"/>
      <c r="C25" s="242">
        <v>4300</v>
      </c>
      <c r="D25" s="243" t="s">
        <v>60</v>
      </c>
      <c r="E25" s="244">
        <v>50000</v>
      </c>
    </row>
    <row r="26" spans="1:5" ht="24" x14ac:dyDescent="0.2">
      <c r="A26" s="215"/>
      <c r="B26" s="246">
        <v>90019</v>
      </c>
      <c r="C26" s="212"/>
      <c r="D26" s="213" t="s">
        <v>122</v>
      </c>
      <c r="E26" s="232">
        <f>E27</f>
        <v>15000</v>
      </c>
    </row>
    <row r="27" spans="1:5" x14ac:dyDescent="0.2">
      <c r="A27" s="215"/>
      <c r="B27" s="241"/>
      <c r="C27" s="218">
        <v>4430</v>
      </c>
      <c r="D27" s="233" t="s">
        <v>131</v>
      </c>
      <c r="E27" s="234">
        <v>15000</v>
      </c>
    </row>
    <row r="28" spans="1:5" x14ac:dyDescent="0.2">
      <c r="A28" s="215"/>
      <c r="B28" s="212">
        <v>90095</v>
      </c>
      <c r="C28" s="240"/>
      <c r="D28" s="213" t="s">
        <v>111</v>
      </c>
      <c r="E28" s="232">
        <f>SUM(E29:E30)</f>
        <v>10000</v>
      </c>
    </row>
    <row r="29" spans="1:5" x14ac:dyDescent="0.2">
      <c r="A29" s="215"/>
      <c r="B29" s="241"/>
      <c r="C29" s="218">
        <v>4210</v>
      </c>
      <c r="D29" s="233" t="s">
        <v>58</v>
      </c>
      <c r="E29" s="234">
        <v>5000</v>
      </c>
    </row>
    <row r="30" spans="1:5" ht="13.5" thickBot="1" x14ac:dyDescent="0.25">
      <c r="A30" s="215"/>
      <c r="B30" s="239"/>
      <c r="C30" s="218">
        <v>4300</v>
      </c>
      <c r="D30" s="247" t="s">
        <v>60</v>
      </c>
      <c r="E30" s="234">
        <v>5000</v>
      </c>
    </row>
    <row r="31" spans="1:5" ht="33" customHeight="1" thickBot="1" x14ac:dyDescent="0.3">
      <c r="A31" s="220"/>
      <c r="B31" s="221"/>
      <c r="C31" s="221"/>
      <c r="D31" s="223" t="s">
        <v>125</v>
      </c>
      <c r="E31" s="248">
        <f>E15</f>
        <v>280000</v>
      </c>
    </row>
    <row r="32" spans="1:5" x14ac:dyDescent="0.2">
      <c r="A32" s="249"/>
      <c r="B32" s="216"/>
      <c r="C32" s="216"/>
      <c r="D32" s="216"/>
      <c r="E32" s="216"/>
    </row>
    <row r="33" spans="1:5" x14ac:dyDescent="0.2">
      <c r="A33" s="249"/>
      <c r="B33" s="216"/>
      <c r="C33" s="216"/>
      <c r="D33" s="216"/>
      <c r="E33" s="216"/>
    </row>
    <row r="34" spans="1:5" x14ac:dyDescent="0.2">
      <c r="A34" s="249"/>
      <c r="B34" s="216"/>
      <c r="C34" s="216"/>
      <c r="D34" s="216"/>
      <c r="E34" s="216"/>
    </row>
    <row r="35" spans="1:5" x14ac:dyDescent="0.2">
      <c r="A35" s="249"/>
      <c r="B35" s="216"/>
      <c r="C35" s="216"/>
      <c r="D35" s="216"/>
      <c r="E35" s="216"/>
    </row>
    <row r="36" spans="1:5" x14ac:dyDescent="0.2">
      <c r="A36" s="249"/>
      <c r="B36" s="216"/>
      <c r="C36" s="216"/>
      <c r="D36" s="216"/>
      <c r="E36" s="216"/>
    </row>
    <row r="37" spans="1:5" x14ac:dyDescent="0.2">
      <c r="A37" s="249"/>
      <c r="B37" s="216"/>
      <c r="C37" s="216"/>
      <c r="D37" s="216"/>
      <c r="E37" s="216"/>
    </row>
    <row r="38" spans="1:5" x14ac:dyDescent="0.2">
      <c r="A38" s="249"/>
      <c r="B38" s="216"/>
      <c r="C38" s="216"/>
      <c r="D38" s="216"/>
      <c r="E38" s="216"/>
    </row>
    <row r="39" spans="1:5" x14ac:dyDescent="0.2">
      <c r="A39" s="249"/>
      <c r="B39" s="216"/>
      <c r="C39" s="216"/>
      <c r="D39" s="216"/>
      <c r="E39" s="216"/>
    </row>
    <row r="40" spans="1:5" x14ac:dyDescent="0.2">
      <c r="A40" s="249"/>
      <c r="B40" s="216"/>
      <c r="C40" s="216"/>
      <c r="D40" s="216"/>
      <c r="E40" s="216"/>
    </row>
    <row r="41" spans="1:5" x14ac:dyDescent="0.2">
      <c r="A41" s="249"/>
      <c r="B41" s="216"/>
      <c r="C41" s="216"/>
      <c r="D41" s="216"/>
      <c r="E41" s="216"/>
    </row>
    <row r="42" spans="1:5" x14ac:dyDescent="0.2">
      <c r="A42" s="249"/>
      <c r="B42" s="216"/>
      <c r="C42" s="216"/>
      <c r="D42" s="216"/>
      <c r="E42" s="216"/>
    </row>
    <row r="43" spans="1:5" x14ac:dyDescent="0.2">
      <c r="A43" s="249"/>
      <c r="B43" s="249"/>
      <c r="C43" s="249"/>
      <c r="D43" s="249"/>
      <c r="E43" s="249"/>
    </row>
    <row r="44" spans="1:5" x14ac:dyDescent="0.2">
      <c r="A44" s="249"/>
      <c r="B44" s="249"/>
      <c r="C44" s="249"/>
      <c r="D44" s="249"/>
      <c r="E44" s="249"/>
    </row>
    <row r="45" spans="1:5" x14ac:dyDescent="0.2">
      <c r="A45" s="249"/>
      <c r="B45" s="249"/>
      <c r="C45" s="249"/>
      <c r="D45" s="249"/>
      <c r="E45" s="249"/>
    </row>
    <row r="46" spans="1:5" x14ac:dyDescent="0.2">
      <c r="A46" s="249"/>
      <c r="B46" s="249"/>
      <c r="C46" s="249"/>
      <c r="D46" s="249"/>
      <c r="E46" s="249"/>
    </row>
    <row r="47" spans="1:5" x14ac:dyDescent="0.2">
      <c r="A47" s="249"/>
      <c r="B47" s="249"/>
      <c r="C47" s="249"/>
      <c r="D47" s="249"/>
      <c r="E47" s="249"/>
    </row>
    <row r="48" spans="1:5" x14ac:dyDescent="0.2">
      <c r="A48" s="249"/>
      <c r="B48" s="249"/>
      <c r="C48" s="249"/>
      <c r="D48" s="249"/>
      <c r="E48" s="249"/>
    </row>
  </sheetData>
  <mergeCells count="7">
    <mergeCell ref="D1:E1"/>
    <mergeCell ref="D2:E2"/>
    <mergeCell ref="A13:D13"/>
    <mergeCell ref="D3:E3"/>
    <mergeCell ref="D4:E4"/>
    <mergeCell ref="A6:E6"/>
    <mergeCell ref="A7:D7"/>
  </mergeCells>
  <pageMargins left="0.78740157480314965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12</vt:i4>
      </vt:variant>
      <vt:variant>
        <vt:lpstr>Zakresy nazwane</vt:lpstr>
      </vt:variant>
      <vt:variant>
        <vt:i4>8</vt:i4>
      </vt:variant>
    </vt:vector>
  </HeadingPairs>
  <TitlesOfParts>
    <vt:vector size="20" baseType="lpstr">
      <vt:lpstr>Zał Nr 1</vt:lpstr>
      <vt:lpstr>Zał. Nr 2</vt:lpstr>
      <vt:lpstr>Zał. nr 3</vt:lpstr>
      <vt:lpstr>Zał. nr 4</vt:lpstr>
      <vt:lpstr>Zał. Nr 5</vt:lpstr>
      <vt:lpstr>Zał. Nr 6</vt:lpstr>
      <vt:lpstr>zał nr 7</vt:lpstr>
      <vt:lpstr>zał.nr 8</vt:lpstr>
      <vt:lpstr>Zał. nr 9.</vt:lpstr>
      <vt:lpstr>Zał. nr 10</vt:lpstr>
      <vt:lpstr>Zał. Nr 11</vt:lpstr>
      <vt:lpstr>Tabela Nr 1</vt:lpstr>
      <vt:lpstr>'Tabela Nr 1'!Tytuły_wydruku</vt:lpstr>
      <vt:lpstr>'Zał Nr 1'!Tytuły_wydruku</vt:lpstr>
      <vt:lpstr>'zał nr 7'!Tytuły_wydruku</vt:lpstr>
      <vt:lpstr>'Zał. Nr 11'!Tytuły_wydruku</vt:lpstr>
      <vt:lpstr>'Zał. Nr 2'!Tytuły_wydruku</vt:lpstr>
      <vt:lpstr>'Zał. nr 4'!Tytuły_wydruku</vt:lpstr>
      <vt:lpstr>'Zał. Nr 5'!Tytuły_wydruku</vt:lpstr>
      <vt:lpstr>'Zał. Nr 6'!Tytuły_wydruku</vt:lpstr>
    </vt:vector>
  </TitlesOfParts>
  <Company>Gmina Rogoźno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2012-12-20T08:54:25Z</cp:lastPrinted>
  <dcterms:created xsi:type="dcterms:W3CDTF">2012-10-29T15:09:38Z</dcterms:created>
  <dcterms:modified xsi:type="dcterms:W3CDTF">2012-12-20T09:25:53Z</dcterms:modified>
</cp:coreProperties>
</file>